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immerhe\AppData\Local\Microsoft\Windows\INetCache\Content.Outlook\3BSDWNG3\"/>
    </mc:Choice>
  </mc:AlternateContent>
  <xr:revisionPtr revIDLastSave="0" documentId="13_ncr:1_{AB5C4E53-BD3F-4754-98DC-D07459ACFB47}" xr6:coauthVersionLast="47" xr6:coauthVersionMax="47" xr10:uidLastSave="{00000000-0000-0000-0000-000000000000}"/>
  <bookViews>
    <workbookView xWindow="28680" yWindow="-120" windowWidth="29040" windowHeight="17640" firstSheet="1" activeTab="1" xr2:uid="{1641A207-72ED-4547-B676-2740096E9C9A}"/>
  </bookViews>
  <sheets>
    <sheet name="Navigation" sheetId="6" state="hidden" r:id="rId1"/>
    <sheet name="Navigation_" sheetId="14" r:id="rId2"/>
    <sheet name="C#70 Visuals Portfolio" sheetId="5" r:id="rId3"/>
    <sheet name="ILFDs" sheetId="16" r:id="rId4"/>
    <sheet name="Line-Up" sheetId="17" r:id="rId5"/>
    <sheet name="Navigation_data" sheetId="13" state="hidden" r:id="rId6"/>
  </sheets>
  <externalReferences>
    <externalReference r:id="rId7"/>
    <externalReference r:id="rId8"/>
  </externalReferences>
  <definedNames>
    <definedName name="_xlnm._FilterDatabase" localSheetId="4" hidden="1">'Line-Up'!$B$4:$BQ$60</definedName>
    <definedName name="_xlnm._FilterDatabase" localSheetId="5" hidden="1">Navigation_data!$B$4:$BI$69</definedName>
    <definedName name="Main_Description">Navigation_!$G$3</definedName>
    <definedName name="Main_Family">Navigation_!$D$6</definedName>
    <definedName name="Main_PN" localSheetId="4">SUBSTITUTE([1]Navigation_NEW!$D$3," ","")</definedName>
    <definedName name="Main_PN">SUBSTITUTE(Navigation_!$D$3," ","")</definedName>
    <definedName name="Main_Series">Navigation_!$D$7</definedName>
    <definedName name="Main_Topseller" localSheetId="4">SUBSTITUTE(SUBSTITUTE([1]Navigation_NEW!$G$6,"Non-Topseller","No"),"Topseller","Yes")</definedName>
    <definedName name="Main_Topseller">SUBSTITUTE(SUBSTITUTE(Navigation_!$G$6,"Non-Topseller","No"),"Topseller","Yes")</definedName>
    <definedName name="Main_View_Selector">Navigation_!$P$3</definedName>
    <definedName name="Market">'[2]Product Tool'!$O$1</definedName>
    <definedName name="MMC_Pricing_Country">'C#70 Visuals Portfolio'!#REF!</definedName>
    <definedName name="Multiple_Models_PN">SUBSTITUTE(SUBSTITUTE('C#70 Visuals Portfolio'!$C1," ",""),"-","")</definedName>
    <definedName name="Navigation" localSheetId="1">Navigation_!$A$14</definedName>
    <definedName name="Navigation">#REF!</definedName>
    <definedName name="ThinkCentre_TIO24_Gen5">'C#70 Visuals Portfolio'!$AS$7</definedName>
    <definedName name="ThinkCentre_TIO24_Gen5_Touch">'C#70 Visuals Portfolio'!$AT$7</definedName>
    <definedName name="ThinkVision_E24_28">'C#70 Visuals Portfolio'!$F$7</definedName>
    <definedName name="ThinkVision_M14">'C#70 Visuals Portfolio'!$AW$7</definedName>
    <definedName name="ThinkVision_M14d">'C#70 Visuals Portfolio'!$AX$7</definedName>
    <definedName name="ThinkVision_M14t">'C#70 Visuals Portfolio'!$AY$7</definedName>
    <definedName name="ThinkVision_M15">'C#70 Visuals Portfolio'!$AZ$7</definedName>
    <definedName name="ThinkVision_P24h_2L">'C#70 Visuals Portfolio'!#REF!</definedName>
    <definedName name="ThinkVision_P24h_30">'C#70 Visuals Portfolio'!$AC$7</definedName>
    <definedName name="ThinkVision_P24q_20">'C#70 Visuals Portfolio'!#REF!</definedName>
    <definedName name="ThinkVision_P24q_30">'C#70 Visuals Portfolio'!$AB$7</definedName>
    <definedName name="ThinkVision_P27__Creator_Extreme">'C#70 Visuals Portfolio'!$AI$7</definedName>
    <definedName name="ThinkVision_P27h_20">'C#70 Visuals Portfolio'!$AF$7</definedName>
    <definedName name="ThinkVision_P27h_30">'C#70 Visuals Portfolio'!$AG$7</definedName>
    <definedName name="ThinkVision_P27pz_30">'C#70 Visuals Portfolio'!$AJ$7</definedName>
    <definedName name="ThinkVision_P27q_20">'C#70 Visuals Portfolio'!$AD$7</definedName>
    <definedName name="ThinkVision_P27q_30">'C#70 Visuals Portfolio'!$AE$7</definedName>
    <definedName name="ThinkVision_P27u_20">'C#70 Visuals Portfolio'!$AH$7</definedName>
    <definedName name="ThinkVision_P32p_20">'C#70 Visuals Portfolio'!#REF!</definedName>
    <definedName name="ThinkVision_P32p_30">'C#70 Visuals Portfolio'!$AL$7</definedName>
    <definedName name="ThinkVision_P32pz_30">'C#70 Visuals Portfolio'!$AK$7</definedName>
    <definedName name="ThinkVision_P34w_20">'C#70 Visuals Portfolio'!$AM$7</definedName>
    <definedName name="ThinkVision_P40w_20">'C#70 Visuals Portfolio'!$AN$7</definedName>
    <definedName name="ThinkVision_S22e_20">'C#70 Visuals Portfolio'!$C$7</definedName>
    <definedName name="ThinkVision_S24e_20">'C#70 Visuals Portfolio'!$D$7</definedName>
    <definedName name="ThinkVision_S27e_20">'C#70 Visuals Portfolio'!#REF!</definedName>
    <definedName name="ThinkVision_T23d_10">'C#70 Visuals Portfolio'!#REF!</definedName>
    <definedName name="ThinkVision_T23i_20">'C#70 Visuals Portfolio'!#REF!</definedName>
    <definedName name="ThinkVision_T23i_30">'C#70 Visuals Portfolio'!$L$7</definedName>
    <definedName name="ThinkVision_T24d_10">'C#70 Visuals Portfolio'!$O$7</definedName>
    <definedName name="ThinkVision_T24h_20">'C#70 Visuals Portfolio'!#REF!</definedName>
    <definedName name="ThinkVision_T24i_2L">'C#70 Visuals Portfolio'!#REF!</definedName>
    <definedName name="ThinkVision_T24i_30">'C#70 Visuals Portfolio'!$M$7</definedName>
    <definedName name="ThinkVision_T24m_20">'C#70 Visuals Portfolio'!#REF!</definedName>
    <definedName name="ThinkVision_T24m_29">'C#70 Visuals Portfolio'!$N$7</definedName>
    <definedName name="ThinkVision_T24mv_30">'C#70 Visuals Portfolio'!$R$7</definedName>
    <definedName name="ThinkVision_T24t_20">'C#70 Visuals Portfolio'!$Q$7</definedName>
    <definedName name="ThinkVision_T24v_20">'C#70 Visuals Portfolio'!#REF!</definedName>
    <definedName name="ThinkVision_T24v_30">'C#70 Visuals Portfolio'!$P$7</definedName>
    <definedName name="ThinkVision_T25d_10">'C#70 Visuals Portfolio'!$S$7</definedName>
    <definedName name="ThinkVision_T27h_2L">'C#70 Visuals Portfolio'!#REF!</definedName>
    <definedName name="ThinkVision_T27h_30">'C#70 Visuals Portfolio'!$U$7</definedName>
    <definedName name="ThinkVision_T27hv_20">'C#70 Visuals Portfolio'!#REF!</definedName>
    <definedName name="ThinkVision_T27hv_30">'C#70 Visuals Portfolio'!$W$7</definedName>
    <definedName name="ThinkVision_T27i_10">'C#70 Visuals Portfolio'!#REF!</definedName>
    <definedName name="ThinkVision_T27i_30">'C#70 Visuals Portfolio'!$T$7</definedName>
    <definedName name="ThinkVision_T27p_10">'C#70 Visuals Portfolio'!#REF!</definedName>
    <definedName name="ThinkVision_T27p_30">'C#70 Visuals Portfolio'!$V$7</definedName>
    <definedName name="ThinkVision_T32h_20">'C#70 Visuals Portfolio'!$W$7</definedName>
    <definedName name="ThinkVision_T32h_30">'C#70 Visuals Portfolio'!$X$7</definedName>
    <definedName name="ThinkVision_T32p_20">'C#70 Visuals Portfolio'!#REF!</definedName>
    <definedName name="ThinkVision_T32p_30">'C#70 Visuals Portfolio'!$Y$7</definedName>
    <definedName name="ThinkVision_T34w_20">'C#70 Visuals Portfolio'!#REF!</definedName>
    <definedName name="ThinkVision_T34w_30">'C#70 Visuals Portfolio'!$Z$7</definedName>
    <definedName name="ThinkVision_T65__no_camera">ILFDs!$C$14</definedName>
    <definedName name="ThinkVision_T65__with_AI_detachable_camera">ILFDs!$B$14</definedName>
    <definedName name="ThinkVision_T75__with_AI_detachable_camera">ILFDs!$D$14</definedName>
    <definedName name="ThinkVision_T86__with_AI_detachable_camera">ILFDs!$E$14</definedName>
    <definedName name="ThinkVisionT22i_20">'C#70 Visuals Portfolio'!#REF!</definedName>
    <definedName name="ThinkVisionT22i_30">'C#70 Visuals Portfolio'!$J$7</definedName>
    <definedName name="ThinkVisionT22v_20">'C#70 Visuals Portfolio'!$K$7</definedName>
    <definedName name="Tiny_In_One_22__TIO___Cam_None_Touch">'C#70 Visuals Portfolio'!#REF!</definedName>
    <definedName name="Tiny_In_One_22__TIO___Cam_Touch">'C#70 Visuals Portfolio'!#REF!</definedName>
    <definedName name="Tiny_In_One_24__TIO____Cam_None_Touch">'C#70 Visuals Portfolio'!#REF!</definedName>
    <definedName name="Tiny_In_One_24__TIO___Cam_Touch">'C#70 Visuals Portfolio'!#REF!</definedName>
    <definedName name="Tiny_In_One_24__TIO___IR_Cam_None_Touch">'C#70 Visuals Portfolio'!#REF!</definedName>
    <definedName name="Tiny_In_One_27">'C#70 Visuals Portfolio'!$AU$7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Q7" i="17" l="1"/>
  <c r="BQ9" i="17" s="1"/>
  <c r="BQ11" i="17" s="1"/>
  <c r="BQ13" i="17" s="1"/>
  <c r="BQ14" i="17" s="1"/>
  <c r="BQ15" i="17" s="1"/>
  <c r="BQ16" i="17" s="1"/>
  <c r="BQ17" i="17" s="1"/>
  <c r="BQ18" i="17" s="1"/>
  <c r="BQ19" i="17" s="1"/>
  <c r="BQ20" i="17" s="1"/>
  <c r="BQ21" i="17" s="1"/>
  <c r="BQ22" i="17" s="1"/>
  <c r="BQ23" i="17" s="1"/>
  <c r="BQ24" i="17" s="1"/>
  <c r="BQ25" i="17" s="1"/>
  <c r="BQ26" i="17" s="1"/>
  <c r="BQ27" i="17" s="1"/>
  <c r="BQ28" i="17" s="1"/>
  <c r="BQ29" i="17" s="1"/>
  <c r="BQ31" i="17" s="1"/>
  <c r="BQ32" i="17" s="1"/>
  <c r="BQ33" i="17" s="1"/>
  <c r="BQ34" i="17" s="1"/>
  <c r="BQ35" i="17" s="1"/>
  <c r="BQ36" i="17" s="1"/>
  <c r="BQ37" i="17" s="1"/>
  <c r="BQ38" i="17" s="1"/>
  <c r="BQ39" i="17" s="1"/>
  <c r="BQ40" i="17" s="1"/>
  <c r="BQ41" i="17" s="1"/>
  <c r="BQ42" i="17" s="1"/>
  <c r="BQ43" i="17" s="1"/>
  <c r="BQ44" i="17" s="1"/>
  <c r="BQ46" i="17" s="1"/>
  <c r="BQ47" i="17" s="1"/>
  <c r="BQ48" i="17" s="1"/>
  <c r="BQ49" i="17" s="1"/>
  <c r="BQ50" i="17" s="1"/>
  <c r="BQ52" i="17" s="1"/>
  <c r="BQ53" i="17" s="1"/>
  <c r="BQ54" i="17" s="1"/>
  <c r="BQ55" i="17" s="1"/>
  <c r="BQ57" i="17" s="1"/>
  <c r="BQ58" i="17" s="1"/>
  <c r="BQ59" i="17" s="1"/>
  <c r="BQ60" i="17" s="1"/>
  <c r="G35" i="14"/>
  <c r="G34" i="14"/>
  <c r="G33" i="14"/>
  <c r="I34" i="14"/>
  <c r="I35" i="14"/>
  <c r="I33" i="14"/>
  <c r="I32" i="14"/>
  <c r="I31" i="14"/>
  <c r="G32" i="14"/>
  <c r="G31" i="14"/>
  <c r="AO21" i="14"/>
  <c r="AK63" i="14"/>
  <c r="AO20" i="14"/>
  <c r="AK62" i="14"/>
  <c r="AK61" i="14"/>
  <c r="AO19" i="14"/>
  <c r="AO18" i="14"/>
  <c r="AO17" i="14"/>
  <c r="AM19" i="14"/>
  <c r="AM20" i="14"/>
  <c r="AM21" i="14"/>
  <c r="AM18" i="14"/>
  <c r="AM17" i="14"/>
  <c r="AK60" i="14"/>
  <c r="AK59" i="14"/>
  <c r="AI63" i="14"/>
  <c r="AI62" i="14"/>
  <c r="AI61" i="14"/>
  <c r="AI60" i="14"/>
  <c r="AI59" i="14"/>
  <c r="AK14" i="5"/>
  <c r="AJ14" i="5"/>
  <c r="L14" i="5" l="1"/>
  <c r="I28" i="14"/>
  <c r="I27" i="14"/>
  <c r="I25" i="14"/>
  <c r="I26" i="14"/>
  <c r="I24" i="14"/>
  <c r="G28" i="14"/>
  <c r="G27" i="14"/>
  <c r="G26" i="14"/>
  <c r="G25" i="14"/>
  <c r="G24" i="14"/>
  <c r="F14" i="5"/>
  <c r="AK40" i="14" l="1"/>
  <c r="AI38" i="14"/>
  <c r="AK28" i="14"/>
  <c r="AK27" i="14"/>
  <c r="AK26" i="14"/>
  <c r="AK25" i="14"/>
  <c r="AK24" i="14"/>
  <c r="AI28" i="14"/>
  <c r="AI27" i="14"/>
  <c r="AI26" i="14"/>
  <c r="AI25" i="14"/>
  <c r="AI24" i="14"/>
  <c r="U32" i="14"/>
  <c r="W35" i="14"/>
  <c r="W34" i="14"/>
  <c r="W33" i="14"/>
  <c r="W32" i="14"/>
  <c r="W31" i="14"/>
  <c r="U31" i="14"/>
  <c r="U14" i="5"/>
  <c r="X14" i="5"/>
  <c r="W14" i="5"/>
  <c r="AR14" i="5"/>
  <c r="AQ14" i="5"/>
  <c r="AU28" i="14"/>
  <c r="AU27" i="14"/>
  <c r="AU26" i="14"/>
  <c r="AU25" i="14"/>
  <c r="AU24" i="14"/>
  <c r="AS28" i="14"/>
  <c r="AS27" i="14"/>
  <c r="AS26" i="14"/>
  <c r="AS25" i="14"/>
  <c r="AS24" i="14"/>
  <c r="AS17" i="14"/>
  <c r="AA28" i="14"/>
  <c r="AA27" i="14"/>
  <c r="AA26" i="14"/>
  <c r="AA25" i="14"/>
  <c r="AA24" i="14"/>
  <c r="Y24" i="14"/>
  <c r="Y28" i="14"/>
  <c r="Y27" i="14"/>
  <c r="Y26" i="14"/>
  <c r="Y25" i="14"/>
  <c r="O21" i="14" l="1"/>
  <c r="AB14" i="5" l="1"/>
  <c r="U38" i="14" l="1"/>
  <c r="Q17" i="14"/>
  <c r="Q24" i="14"/>
  <c r="AY17" i="14" l="1"/>
  <c r="S17" i="14" l="1"/>
  <c r="Q18" i="14"/>
  <c r="S18" i="14"/>
  <c r="Q19" i="14"/>
  <c r="S19" i="14"/>
  <c r="Q20" i="14"/>
  <c r="S20" i="14"/>
  <c r="Q21" i="14"/>
  <c r="S21" i="14"/>
  <c r="AL14" i="5" l="1"/>
  <c r="AM49" i="14" l="1"/>
  <c r="AM48" i="14"/>
  <c r="AM47" i="14"/>
  <c r="AO49" i="14"/>
  <c r="AO48" i="14"/>
  <c r="AO47" i="14"/>
  <c r="AO46" i="14"/>
  <c r="AO45" i="14"/>
  <c r="AM46" i="14"/>
  <c r="AM45" i="14"/>
  <c r="AO14" i="5" l="1"/>
  <c r="AY28" i="14" l="1"/>
  <c r="AY27" i="14"/>
  <c r="AY26" i="14"/>
  <c r="AY25" i="14"/>
  <c r="AY24" i="14"/>
  <c r="AW17" i="14"/>
  <c r="AW27" i="14"/>
  <c r="AW26" i="14"/>
  <c r="AW25" i="14"/>
  <c r="AW28" i="14"/>
  <c r="AW24" i="14"/>
  <c r="AC14" i="5" l="1"/>
  <c r="M14" i="5"/>
  <c r="S56" i="14" l="1"/>
  <c r="S55" i="14"/>
  <c r="S54" i="14"/>
  <c r="S53" i="14"/>
  <c r="S52" i="14"/>
  <c r="S57" i="14"/>
  <c r="Q56" i="14"/>
  <c r="Q55" i="14"/>
  <c r="Q54" i="14"/>
  <c r="Q53" i="14"/>
  <c r="Q52" i="14"/>
  <c r="R14" i="5"/>
  <c r="Z14" i="5" l="1"/>
  <c r="BI35" i="14" l="1"/>
  <c r="BI34" i="14"/>
  <c r="BI33" i="14"/>
  <c r="BI32" i="14"/>
  <c r="BI31" i="14"/>
  <c r="BG32" i="14"/>
  <c r="BG31" i="14"/>
  <c r="BG35" i="14"/>
  <c r="BG34" i="14"/>
  <c r="BG33" i="14"/>
  <c r="U34" i="14"/>
  <c r="U33" i="14"/>
  <c r="U35" i="14"/>
  <c r="P14" i="5" l="1"/>
  <c r="Y14" i="5"/>
  <c r="V14" i="5"/>
  <c r="J14" i="5"/>
  <c r="AX14" i="5"/>
  <c r="K14" i="5" l="1"/>
  <c r="E18" i="16"/>
  <c r="D18" i="16"/>
  <c r="B18" i="16"/>
  <c r="C18" i="16"/>
  <c r="AK42" i="14"/>
  <c r="AK41" i="14"/>
  <c r="AK39" i="14"/>
  <c r="AK38" i="14"/>
  <c r="AI42" i="14"/>
  <c r="AI41" i="14"/>
  <c r="AI40" i="14"/>
  <c r="AI39" i="14"/>
  <c r="W19" i="14"/>
  <c r="W18" i="14"/>
  <c r="W21" i="14"/>
  <c r="W20" i="14"/>
  <c r="U21" i="14"/>
  <c r="U20" i="14"/>
  <c r="U19" i="14"/>
  <c r="U18" i="14"/>
  <c r="U17" i="14"/>
  <c r="W17" i="14"/>
  <c r="T14" i="5"/>
  <c r="AG14" i="5"/>
  <c r="AI31" i="14"/>
  <c r="AE14" i="5"/>
  <c r="S35" i="14"/>
  <c r="S34" i="14"/>
  <c r="S33" i="14"/>
  <c r="S32" i="14"/>
  <c r="S31" i="14"/>
  <c r="Q35" i="14"/>
  <c r="Q34" i="14"/>
  <c r="Q33" i="14"/>
  <c r="Q32" i="14"/>
  <c r="Q31" i="14"/>
  <c r="Q42" i="14"/>
  <c r="S41" i="14"/>
  <c r="S28" i="14"/>
  <c r="Q27" i="14"/>
  <c r="M19" i="14"/>
  <c r="M25" i="14"/>
  <c r="M32" i="14"/>
  <c r="O32" i="14"/>
  <c r="O25" i="14"/>
  <c r="O24" i="14"/>
  <c r="O17" i="14"/>
  <c r="O18" i="14"/>
  <c r="O19" i="14"/>
  <c r="O20" i="14"/>
  <c r="N14" i="5"/>
  <c r="M17" i="14"/>
  <c r="M24" i="14"/>
  <c r="C21" i="14"/>
  <c r="C20" i="14"/>
  <c r="C19" i="14"/>
  <c r="C18" i="14"/>
  <c r="C17" i="14"/>
  <c r="O28" i="14"/>
  <c r="M31" i="14"/>
  <c r="S64" i="14"/>
  <c r="S63" i="14"/>
  <c r="Q63" i="14"/>
  <c r="S62" i="14"/>
  <c r="Q62" i="14"/>
  <c r="S61" i="14"/>
  <c r="Q61" i="14"/>
  <c r="S60" i="14"/>
  <c r="Q60" i="14"/>
  <c r="S59" i="14"/>
  <c r="Q59" i="14"/>
  <c r="S50" i="14"/>
  <c r="S49" i="14"/>
  <c r="Q49" i="14"/>
  <c r="S48" i="14"/>
  <c r="Q48" i="14"/>
  <c r="S47" i="14"/>
  <c r="Q47" i="14"/>
  <c r="S46" i="14"/>
  <c r="Q46" i="14"/>
  <c r="S45" i="14"/>
  <c r="Q45" i="14"/>
  <c r="AK56" i="14"/>
  <c r="AI56" i="14"/>
  <c r="W42" i="14"/>
  <c r="U42" i="14"/>
  <c r="S42" i="14"/>
  <c r="AK55" i="14"/>
  <c r="AI55" i="14"/>
  <c r="W41" i="14"/>
  <c r="U41" i="14"/>
  <c r="Q41" i="14"/>
  <c r="AK54" i="14"/>
  <c r="AI54" i="14"/>
  <c r="W40" i="14"/>
  <c r="U40" i="14"/>
  <c r="S40" i="14"/>
  <c r="Q40" i="14"/>
  <c r="AK53" i="14"/>
  <c r="AI53" i="14"/>
  <c r="W39" i="14"/>
  <c r="U39" i="14"/>
  <c r="S39" i="14"/>
  <c r="Q39" i="14"/>
  <c r="AK52" i="14"/>
  <c r="AI52" i="14"/>
  <c r="W38" i="14"/>
  <c r="S38" i="14"/>
  <c r="Q38" i="14"/>
  <c r="AY21" i="14"/>
  <c r="AW21" i="14"/>
  <c r="AO42" i="14"/>
  <c r="AM42" i="14"/>
  <c r="AK49" i="14"/>
  <c r="AI49" i="14"/>
  <c r="O35" i="14"/>
  <c r="M35" i="14"/>
  <c r="AY20" i="14"/>
  <c r="AW20" i="14"/>
  <c r="AO41" i="14"/>
  <c r="AM41" i="14"/>
  <c r="AK48" i="14"/>
  <c r="AI48" i="14"/>
  <c r="O34" i="14"/>
  <c r="M34" i="14"/>
  <c r="AY19" i="14"/>
  <c r="AW19" i="14"/>
  <c r="AO40" i="14"/>
  <c r="AM40" i="14"/>
  <c r="AK47" i="14"/>
  <c r="AI47" i="14"/>
  <c r="O33" i="14"/>
  <c r="M33" i="14"/>
  <c r="AY18" i="14"/>
  <c r="AW18" i="14"/>
  <c r="AO39" i="14"/>
  <c r="AM39" i="14"/>
  <c r="AK46" i="14"/>
  <c r="AI46" i="14"/>
  <c r="AO38" i="14"/>
  <c r="AM38" i="14"/>
  <c r="AK45" i="14"/>
  <c r="AI45" i="14"/>
  <c r="O31" i="14"/>
  <c r="BI28" i="14"/>
  <c r="BG28" i="14"/>
  <c r="AO35" i="14"/>
  <c r="AM35" i="14"/>
  <c r="AK35" i="14"/>
  <c r="AI35" i="14"/>
  <c r="AG28" i="14"/>
  <c r="AE28" i="14"/>
  <c r="AA35" i="14"/>
  <c r="Y35" i="14"/>
  <c r="W28" i="14"/>
  <c r="U28" i="14"/>
  <c r="Q28" i="14"/>
  <c r="M28" i="14"/>
  <c r="BI27" i="14"/>
  <c r="BG27" i="14"/>
  <c r="AO34" i="14"/>
  <c r="AM34" i="14"/>
  <c r="AK34" i="14"/>
  <c r="AI34" i="14"/>
  <c r="AG27" i="14"/>
  <c r="AE27" i="14"/>
  <c r="AA34" i="14"/>
  <c r="Y34" i="14"/>
  <c r="W27" i="14"/>
  <c r="U27" i="14"/>
  <c r="S27" i="14"/>
  <c r="O27" i="14"/>
  <c r="M27" i="14"/>
  <c r="BI26" i="14"/>
  <c r="BG26" i="14"/>
  <c r="AO33" i="14"/>
  <c r="AM33" i="14"/>
  <c r="AK33" i="14"/>
  <c r="AI33" i="14"/>
  <c r="AG26" i="14"/>
  <c r="AE26" i="14"/>
  <c r="AA33" i="14"/>
  <c r="Y33" i="14"/>
  <c r="W26" i="14"/>
  <c r="U26" i="14"/>
  <c r="S26" i="14"/>
  <c r="Q26" i="14"/>
  <c r="O26" i="14"/>
  <c r="M26" i="14"/>
  <c r="BI25" i="14"/>
  <c r="BG25" i="14"/>
  <c r="AO32" i="14"/>
  <c r="AM32" i="14"/>
  <c r="AK32" i="14"/>
  <c r="AI32" i="14"/>
  <c r="AG25" i="14"/>
  <c r="AE25" i="14"/>
  <c r="AA32" i="14"/>
  <c r="Y32" i="14"/>
  <c r="W25" i="14"/>
  <c r="U25" i="14"/>
  <c r="S25" i="14"/>
  <c r="Q25" i="14"/>
  <c r="BI24" i="14"/>
  <c r="BG24" i="14"/>
  <c r="AO31" i="14"/>
  <c r="AM31" i="14"/>
  <c r="AK31" i="14"/>
  <c r="AG24" i="14"/>
  <c r="AE24" i="14"/>
  <c r="AA31" i="14"/>
  <c r="Y31" i="14"/>
  <c r="W24" i="14"/>
  <c r="U24" i="14"/>
  <c r="S24" i="14"/>
  <c r="BM21" i="14"/>
  <c r="BK21" i="14"/>
  <c r="BI21" i="14"/>
  <c r="BG21" i="14"/>
  <c r="BC21" i="14"/>
  <c r="BA21" i="14"/>
  <c r="AU21" i="14"/>
  <c r="AS21" i="14"/>
  <c r="AO28" i="14"/>
  <c r="AM28" i="14"/>
  <c r="AK21" i="14"/>
  <c r="AI21" i="14"/>
  <c r="AG21" i="14"/>
  <c r="AE21" i="14"/>
  <c r="AA21" i="14"/>
  <c r="Y21" i="14"/>
  <c r="M21" i="14"/>
  <c r="I21" i="14"/>
  <c r="G21" i="14"/>
  <c r="E21" i="14"/>
  <c r="BM20" i="14"/>
  <c r="BK20" i="14"/>
  <c r="BI20" i="14"/>
  <c r="BG20" i="14"/>
  <c r="BC20" i="14"/>
  <c r="BA20" i="14"/>
  <c r="AU20" i="14"/>
  <c r="AS20" i="14"/>
  <c r="AO27" i="14"/>
  <c r="AM27" i="14"/>
  <c r="AK20" i="14"/>
  <c r="AI20" i="14"/>
  <c r="AG20" i="14"/>
  <c r="AE20" i="14"/>
  <c r="AA20" i="14"/>
  <c r="Y20" i="14"/>
  <c r="M20" i="14"/>
  <c r="I20" i="14"/>
  <c r="G20" i="14"/>
  <c r="E20" i="14"/>
  <c r="BM19" i="14"/>
  <c r="BK19" i="14"/>
  <c r="BI19" i="14"/>
  <c r="BG19" i="14"/>
  <c r="BC19" i="14"/>
  <c r="BA19" i="14"/>
  <c r="AU19" i="14"/>
  <c r="AS19" i="14"/>
  <c r="AO26" i="14"/>
  <c r="AM26" i="14"/>
  <c r="AK19" i="14"/>
  <c r="AI19" i="14"/>
  <c r="AG19" i="14"/>
  <c r="AE19" i="14"/>
  <c r="AA19" i="14"/>
  <c r="Y19" i="14"/>
  <c r="I19" i="14"/>
  <c r="G19" i="14"/>
  <c r="E19" i="14"/>
  <c r="BM18" i="14"/>
  <c r="BK18" i="14"/>
  <c r="BI18" i="14"/>
  <c r="BG18" i="14"/>
  <c r="BC18" i="14"/>
  <c r="BA18" i="14"/>
  <c r="AU18" i="14"/>
  <c r="AS18" i="14"/>
  <c r="AO25" i="14"/>
  <c r="AM25" i="14"/>
  <c r="AK18" i="14"/>
  <c r="AI18" i="14"/>
  <c r="AG18" i="14"/>
  <c r="AE18" i="14"/>
  <c r="AA18" i="14"/>
  <c r="Y18" i="14"/>
  <c r="M18" i="14"/>
  <c r="I18" i="14"/>
  <c r="G18" i="14"/>
  <c r="E18" i="14"/>
  <c r="BM17" i="14"/>
  <c r="BK17" i="14"/>
  <c r="BI17" i="14"/>
  <c r="BG17" i="14"/>
  <c r="BC17" i="14"/>
  <c r="BA17" i="14"/>
  <c r="AU17" i="14"/>
  <c r="AO24" i="14"/>
  <c r="AM24" i="14"/>
  <c r="AK17" i="14"/>
  <c r="AI17" i="14"/>
  <c r="AG17" i="14"/>
  <c r="AE17" i="14"/>
  <c r="AA17" i="14"/>
  <c r="Y17" i="14"/>
  <c r="I17" i="14"/>
  <c r="G17" i="14"/>
  <c r="E17" i="14"/>
  <c r="AZ14" i="5"/>
  <c r="AY14" i="5"/>
  <c r="AW14" i="5"/>
  <c r="AU14" i="5"/>
  <c r="AN14" i="5"/>
  <c r="AM14" i="5"/>
  <c r="AI14" i="5"/>
  <c r="AH14" i="5"/>
  <c r="AF14" i="5"/>
  <c r="AD14" i="5"/>
  <c r="S14" i="5"/>
  <c r="Q14" i="5"/>
  <c r="O14" i="5"/>
  <c r="D14" i="5"/>
  <c r="C14" i="5"/>
</calcChain>
</file>

<file path=xl/sharedStrings.xml><?xml version="1.0" encoding="utf-8"?>
<sst xmlns="http://schemas.openxmlformats.org/spreadsheetml/2006/main" count="8075" uniqueCount="1138">
  <si>
    <t>Panel Technology</t>
  </si>
  <si>
    <t>Color</t>
  </si>
  <si>
    <t>Eye Protect</t>
  </si>
  <si>
    <t>Special Features</t>
  </si>
  <si>
    <t>ID Outlook</t>
  </si>
  <si>
    <t>Ergonomics</t>
  </si>
  <si>
    <t>Connectivity</t>
  </si>
  <si>
    <t>Environmental</t>
  </si>
  <si>
    <t>GREEN
IT (tbd)</t>
  </si>
  <si>
    <t>Green
Pack</t>
  </si>
  <si>
    <t>TCO / TCO Edge</t>
  </si>
  <si>
    <t>Energy
Star</t>
  </si>
  <si>
    <t>EPEAT</t>
  </si>
  <si>
    <t>PN</t>
  </si>
  <si>
    <t>Family</t>
  </si>
  <si>
    <t>Series</t>
  </si>
  <si>
    <t>Status</t>
  </si>
  <si>
    <t>Stock</t>
  </si>
  <si>
    <t>UVP</t>
  </si>
  <si>
    <t>Promo</t>
  </si>
  <si>
    <t>Screen</t>
  </si>
  <si>
    <t>Resolution</t>
  </si>
  <si>
    <t>Resolution Naming</t>
  </si>
  <si>
    <t>Panel Type</t>
  </si>
  <si>
    <t>Aspect Ratio</t>
  </si>
  <si>
    <t>Curvature</t>
  </si>
  <si>
    <t>Brightness</t>
  </si>
  <si>
    <t>Contrast Ratio</t>
  </si>
  <si>
    <t>Color Gamut NTSC</t>
  </si>
  <si>
    <t>Color Gamut sRGB</t>
  </si>
  <si>
    <t>Color Support</t>
  </si>
  <si>
    <t>TÜV Low Blue Light</t>
  </si>
  <si>
    <t>Eye Safe (Natural LBL)</t>
  </si>
  <si>
    <t>PIP/PBP</t>
  </si>
  <si>
    <t>DaisyChain  Capability</t>
  </si>
  <si>
    <t>Software ThinkColor</t>
  </si>
  <si>
    <t>Dedicated VoIP buttons</t>
  </si>
  <si>
    <t>Near Edgless 3 or 4 (side)</t>
  </si>
  <si>
    <t>External Power Supply</t>
  </si>
  <si>
    <t>Cable Management</t>
  </si>
  <si>
    <t>Carrying Handle</t>
  </si>
  <si>
    <t>Lift</t>
  </si>
  <si>
    <t>Tilt</t>
  </si>
  <si>
    <t>Pivot</t>
  </si>
  <si>
    <t>Swivel</t>
  </si>
  <si>
    <t>VESA Wall Mounting</t>
  </si>
  <si>
    <t>Ethernet</t>
  </si>
  <si>
    <t>VGA</t>
  </si>
  <si>
    <t>HDMI</t>
  </si>
  <si>
    <t>DP</t>
  </si>
  <si>
    <t>DVI</t>
  </si>
  <si>
    <t>USB Type-C</t>
  </si>
  <si>
    <t>USB Hub</t>
  </si>
  <si>
    <t>MC50 Compatible</t>
  </si>
  <si>
    <t>Integrated Webcam</t>
  </si>
  <si>
    <t>Integrated Microphone</t>
  </si>
  <si>
    <t>Integrated Speakers</t>
  </si>
  <si>
    <t>Optional Speakers</t>
  </si>
  <si>
    <t>Energy Star  8.0</t>
  </si>
  <si>
    <t>TCO 8.0</t>
  </si>
  <si>
    <t>EPEAT Gold</t>
  </si>
  <si>
    <t>Energy Label (NEW) - EU datasheet</t>
  </si>
  <si>
    <t>Predecessor</t>
  </si>
  <si>
    <t>EOW</t>
  </si>
  <si>
    <t>Announced</t>
  </si>
  <si>
    <t>EAN</t>
  </si>
  <si>
    <t>MOT</t>
  </si>
  <si>
    <t>Pallet sizes</t>
  </si>
  <si>
    <t>Recommended 
pallet size</t>
  </si>
  <si>
    <t>#</t>
  </si>
  <si>
    <t>S-Series</t>
  </si>
  <si>
    <t>8.0 / 2.0</t>
  </si>
  <si>
    <t>8.0</t>
  </si>
  <si>
    <t>62C6KAT1EU</t>
  </si>
  <si>
    <t>ThinkVision S22e-20</t>
  </si>
  <si>
    <t>Ongoing</t>
  </si>
  <si>
    <t>•</t>
  </si>
  <si>
    <t>-</t>
  </si>
  <si>
    <t>21.5"</t>
  </si>
  <si>
    <t>1920 x 1080</t>
  </si>
  <si>
    <t>FHD</t>
  </si>
  <si>
    <t>VA</t>
  </si>
  <si>
    <t>16:9</t>
  </si>
  <si>
    <t/>
  </si>
  <si>
    <t>250cd/m²</t>
  </si>
  <si>
    <t>3000:1</t>
  </si>
  <si>
    <t>16.7M</t>
  </si>
  <si>
    <t>√</t>
  </si>
  <si>
    <t>E</t>
  </si>
  <si>
    <t>61C9KAT1EU</t>
  </si>
  <si>
    <t>TBD</t>
  </si>
  <si>
    <t>7.0 / 2.0</t>
  </si>
  <si>
    <t>Gold</t>
  </si>
  <si>
    <t>62AEKAT2EU</t>
  </si>
  <si>
    <t>ThinkVision S24e-20</t>
  </si>
  <si>
    <t>23.8"</t>
  </si>
  <si>
    <t>D</t>
  </si>
  <si>
    <t>61CAKAT1EU</t>
  </si>
  <si>
    <t>G1=90/pallet; G2=80/pallet</t>
  </si>
  <si>
    <t>Silver</t>
  </si>
  <si>
    <t>62AFKAT2EU</t>
  </si>
  <si>
    <t>ThinkVision S27e-20</t>
  </si>
  <si>
    <t>27.0"</t>
  </si>
  <si>
    <t>IPS</t>
  </si>
  <si>
    <t>1000:1</t>
  </si>
  <si>
    <t>2560 x 1440</t>
  </si>
  <si>
    <t>2K QHD</t>
  </si>
  <si>
    <t>350cd/m²</t>
  </si>
  <si>
    <t>1.07B</t>
  </si>
  <si>
    <t>F</t>
  </si>
  <si>
    <t>3840 x 2160</t>
  </si>
  <si>
    <t>4K UHD</t>
  </si>
  <si>
    <t>300cd/m²</t>
  </si>
  <si>
    <t>16:10</t>
  </si>
  <si>
    <t>C</t>
  </si>
  <si>
    <t>T-Series</t>
  </si>
  <si>
    <t>Good</t>
  </si>
  <si>
    <t>61FEMAT6EU</t>
  </si>
  <si>
    <t>ThinkVision T22i-20</t>
  </si>
  <si>
    <t>G1-GP=66/pallet; G2-GP=44/pallet - G1-HQ=72/pallet; G2-HQ=48/pallet</t>
  </si>
  <si>
    <t>Better</t>
  </si>
  <si>
    <t>61FBMAT6EU</t>
  </si>
  <si>
    <t>ThinkVisionT22v-20</t>
  </si>
  <si>
    <t>61BBMAT1EU</t>
  </si>
  <si>
    <t>ThinkVision T23i-20</t>
  </si>
  <si>
    <t>23.0"</t>
  </si>
  <si>
    <t>61ABMAT1EU</t>
  </si>
  <si>
    <t>G1=30/pallet，G2=60/pallet</t>
  </si>
  <si>
    <t>61C3MAT6EU</t>
  </si>
  <si>
    <t>ThinkVision T23d-10</t>
  </si>
  <si>
    <t>1920 x 1200</t>
  </si>
  <si>
    <t>WUXGA</t>
  </si>
  <si>
    <t>BEST</t>
  </si>
  <si>
    <t>62B0MAT2EU</t>
  </si>
  <si>
    <t>ThinkVision T24i-2L</t>
  </si>
  <si>
    <t>Green Pack</t>
  </si>
  <si>
    <t>62CDGAT6EU</t>
  </si>
  <si>
    <t>ThinkVision T24m-20</t>
  </si>
  <si>
    <t>61B4MAT1EU</t>
  </si>
  <si>
    <t>ThinkVision T24d-10</t>
  </si>
  <si>
    <t>24.0"</t>
  </si>
  <si>
    <t>G1=70/pallet</t>
  </si>
  <si>
    <t>61FCMAT6EU</t>
  </si>
  <si>
    <t>ThinkVision T24v-20</t>
  </si>
  <si>
    <t>61F0GAT1EU</t>
  </si>
  <si>
    <t>ThinkVision T24h-20</t>
  </si>
  <si>
    <t>62C5GAT1EU</t>
  </si>
  <si>
    <t>ThinkVision T24t-20</t>
  </si>
  <si>
    <t>AIT</t>
  </si>
  <si>
    <t>G1=70,G2=60, G3=35, G4=30</t>
  </si>
  <si>
    <t>25.0"</t>
  </si>
  <si>
    <t>G1=56/pallet</t>
  </si>
  <si>
    <t>61DBMAT1EU</t>
  </si>
  <si>
    <t>ThinkVision T25d-10</t>
  </si>
  <si>
    <t>61C6MAT1EU</t>
  </si>
  <si>
    <t>ThinkVision T27i-10</t>
  </si>
  <si>
    <t>G1=24/pallet</t>
  </si>
  <si>
    <t>G1=28/pallet</t>
  </si>
  <si>
    <t>62B1GAT2EU</t>
  </si>
  <si>
    <t>ThinkVision T27h-2L</t>
  </si>
  <si>
    <t>61DAMAT1EU</t>
  </si>
  <si>
    <t>ThinkVision T27p-10</t>
  </si>
  <si>
    <t xml:space="preserve">1.07B </t>
  </si>
  <si>
    <t>G</t>
  </si>
  <si>
    <t>62A9GAT1EU</t>
  </si>
  <si>
    <t>ThinkVision T27hv-20</t>
  </si>
  <si>
    <t>61F1GAT2EU</t>
  </si>
  <si>
    <t>ThinkVision T32h-20</t>
  </si>
  <si>
    <t>31.5"</t>
  </si>
  <si>
    <t>61F2GAT2EU</t>
  </si>
  <si>
    <t>ThinkVision T32p-20</t>
  </si>
  <si>
    <t>61F3GAT1EU</t>
  </si>
  <si>
    <t>ThinkVision T34w-20</t>
  </si>
  <si>
    <t>34.0"</t>
  </si>
  <si>
    <t>3440 x 1440</t>
  </si>
  <si>
    <t>WQHD</t>
  </si>
  <si>
    <t>21:9</t>
  </si>
  <si>
    <t>G1=20/pallet; G2=16/pallet</t>
  </si>
  <si>
    <t>P-Series</t>
  </si>
  <si>
    <t>61F5GAT1EU</t>
  </si>
  <si>
    <t>ThinkVision P24q-20</t>
  </si>
  <si>
    <t>62B2GAT1EU</t>
  </si>
  <si>
    <t>ThinkVision P24h-2L</t>
  </si>
  <si>
    <t>61EAGAT6EU</t>
  </si>
  <si>
    <t>ThinkVision P27q-20</t>
  </si>
  <si>
    <t>61A8GAT1EU</t>
  </si>
  <si>
    <t>G1=27/pallet; G2=18/pallet (TBC)</t>
  </si>
  <si>
    <t>61E9GAT6EU</t>
  </si>
  <si>
    <t>ThinkVision P27h-20</t>
  </si>
  <si>
    <t>61AFGAT1EU</t>
  </si>
  <si>
    <t>62CBRAT6EU</t>
  </si>
  <si>
    <t>ThinkVision P27u-20</t>
  </si>
  <si>
    <t>400cd/m²</t>
  </si>
  <si>
    <t>tbd</t>
  </si>
  <si>
    <t>62A6RAT3EU</t>
  </si>
  <si>
    <t>ThinkVision P27 
Creator Extreme</t>
  </si>
  <si>
    <t>1200cd/m²</t>
  </si>
  <si>
    <t>1M:1</t>
  </si>
  <si>
    <t>62A2GAT2EU</t>
  </si>
  <si>
    <t>ThinkVision P32p-20</t>
  </si>
  <si>
    <t xml:space="preserve">350cd/m² </t>
  </si>
  <si>
    <t>62CCRAT3EU</t>
  </si>
  <si>
    <t>ThinkVision P34w-20</t>
  </si>
  <si>
    <t>34.14"</t>
  </si>
  <si>
    <t>5120 x 2160</t>
  </si>
  <si>
    <t>5K WUHD</t>
  </si>
  <si>
    <t xml:space="preserve">300cd/m² </t>
  </si>
  <si>
    <t>62C1GAT6EU</t>
  </si>
  <si>
    <t>ThinkVision P40w-20</t>
  </si>
  <si>
    <t>39.7"</t>
  </si>
  <si>
    <t>TIO-Series</t>
  </si>
  <si>
    <t>8.0  / -</t>
  </si>
  <si>
    <t>11GSPAT1EU</t>
  </si>
  <si>
    <t>11GTPAT1EU</t>
  </si>
  <si>
    <t>11GDPAT1EU</t>
  </si>
  <si>
    <t>G1=56/pallet, G2=14/pallet</t>
    <phoneticPr fontId="5" type="noConversion"/>
  </si>
  <si>
    <t>11GEPAT1EU</t>
  </si>
  <si>
    <t>11GCPAT1EU</t>
  </si>
  <si>
    <t>7.0</t>
  </si>
  <si>
    <t>11JHRAT1EU</t>
  </si>
  <si>
    <t>Tiny-In-One 27</t>
  </si>
  <si>
    <t>10YFRAT1EU</t>
  </si>
  <si>
    <t>G1=56/pallet; G2=48/pallet; G3=14/pallet; G4=12/pallet</t>
  </si>
  <si>
    <t>M-Series</t>
  </si>
  <si>
    <t>61DDUAT6EU</t>
  </si>
  <si>
    <t>ThinkVision M14</t>
  </si>
  <si>
    <t>14.0"</t>
  </si>
  <si>
    <t>345cd/m²</t>
  </si>
  <si>
    <t>700:1</t>
  </si>
  <si>
    <t>B</t>
  </si>
  <si>
    <t>G1=288/pallet</t>
  </si>
  <si>
    <t>62A3UAT1WL</t>
  </si>
  <si>
    <t>ThinkVision M14t</t>
  </si>
  <si>
    <t>330cd/m²</t>
  </si>
  <si>
    <t>G1=224/pallet</t>
    <phoneticPr fontId="5" type="noConversion"/>
  </si>
  <si>
    <t>62CAUAT1WL</t>
  </si>
  <si>
    <t>ThinkVision M15</t>
  </si>
  <si>
    <t>15.6"</t>
  </si>
  <si>
    <t>G1=72/pallet</t>
    <phoneticPr fontId="5" type="noConversion"/>
  </si>
  <si>
    <t>Familie</t>
  </si>
  <si>
    <t>Positionierung</t>
  </si>
  <si>
    <t>Partnummer</t>
  </si>
  <si>
    <t>62C6KAT1XX</t>
  </si>
  <si>
    <t>62AEKAT2XX</t>
  </si>
  <si>
    <t>61FBMAT6XX</t>
  </si>
  <si>
    <t>61F6MAT2XX</t>
  </si>
  <si>
    <t>62CDGAT6XX</t>
  </si>
  <si>
    <t>61B4MAT1XX</t>
  </si>
  <si>
    <t>62C5GAT1XX</t>
  </si>
  <si>
    <t>61DBMAT1XX</t>
  </si>
  <si>
    <t>61C6MAT1XX</t>
  </si>
  <si>
    <t>61F3GAT1XX</t>
  </si>
  <si>
    <t>61EAGAT6XX</t>
  </si>
  <si>
    <t>61E9GAT6XX</t>
  </si>
  <si>
    <t>62A6RAT3XX</t>
  </si>
  <si>
    <t>11JHRAT1XX</t>
  </si>
  <si>
    <t>61DDUAT6XX</t>
  </si>
  <si>
    <t>Lagerbestand*</t>
  </si>
  <si>
    <t>Nachlieferung auf Lager ca.*</t>
  </si>
  <si>
    <t>Datenblatt</t>
  </si>
  <si>
    <t>UVP (exkl. USt.)</t>
  </si>
  <si>
    <t>Panel Size</t>
  </si>
  <si>
    <t>Backlight</t>
  </si>
  <si>
    <t>WLED</t>
  </si>
  <si>
    <t>Mini-LED 1152 zones</t>
  </si>
  <si>
    <t>Panel Type (TN, IPS,VA)</t>
  </si>
  <si>
    <t>USB-C Docking</t>
  </si>
  <si>
    <t>No</t>
  </si>
  <si>
    <t>Yes</t>
  </si>
  <si>
    <t>Video Input Signals</t>
  </si>
  <si>
    <t>VGA + HDMI 1.4</t>
  </si>
  <si>
    <t>HDMI 1.4 + VGA</t>
  </si>
  <si>
    <t>VGA + HDMI 1.4 + DP 1.2</t>
  </si>
  <si>
    <t>HDMI 1.4 + DP 1.2 + DP 1.2 out + USB Type-C</t>
  </si>
  <si>
    <t>USB Type-C + HDMI 1.4 + DP 1.2</t>
  </si>
  <si>
    <t>HDMI 1.4 + DP 1.2 + DP out</t>
  </si>
  <si>
    <t>HDMI 1.4 + DP 1.2 + USB Type-C + DP out</t>
  </si>
  <si>
    <t>2x HDMI 2.0 + 1 x DP 1.2 + Thunderbolt 4 In + Thunderbolt 4 Out</t>
  </si>
  <si>
    <t>USB Type-C Gen1 (DP 1.2 Alt Mode) + HDMI 1.4 + DP 1.2 + DP 1.2 out</t>
  </si>
  <si>
    <t>USB Type-C + 2x HDMI 2.0  + DP 1.2 + DP 1.2 out</t>
  </si>
  <si>
    <t>2 x Thunderbolt 4  + USB Type-C + HDMI 2.0 + DP 1.4</t>
  </si>
  <si>
    <t>3in1 + DP + HDMI</t>
  </si>
  <si>
    <t>2x USB 3.1 Type-C (DP 1.2 Alt Mode)</t>
  </si>
  <si>
    <t>USB Type-C / TBT Power Delivery (W)</t>
  </si>
  <si>
    <t>Up to 90W (Min. 60W)</t>
  </si>
  <si>
    <t>Up to 75W</t>
  </si>
  <si>
    <t>Up to 90W</t>
  </si>
  <si>
    <t>Up to 100W</t>
  </si>
  <si>
    <t>Up to 100W (Thunderbolt); Up to 27W (Front USB Type-C)</t>
  </si>
  <si>
    <t>Up to 170W</t>
  </si>
  <si>
    <t>N/A</t>
  </si>
  <si>
    <t>Brightness (Typical)</t>
  </si>
  <si>
    <t>Dot / Pixel Per Inch (DPI/PPI)</t>
  </si>
  <si>
    <t>Contrast Ratio (Typical)</t>
  </si>
  <si>
    <t>Colour Gamut NTSC (CIE 1931)</t>
  </si>
  <si>
    <t>Color Gamut sRGB (CIE 1931)</t>
  </si>
  <si>
    <t>Color Support (Typical)</t>
  </si>
  <si>
    <t>Panel calibration</t>
  </si>
  <si>
    <t>Yes (ΔE&lt;2)</t>
  </si>
  <si>
    <t>Yes (Avg. Delta E&lt;1)</t>
  </si>
  <si>
    <t>Yes (ΔE&lt;1)</t>
  </si>
  <si>
    <t>Response Time (Extreme)</t>
  </si>
  <si>
    <t>4ms (GtG)</t>
  </si>
  <si>
    <t>6ms (GtG)</t>
  </si>
  <si>
    <t>Refresh Rate</t>
  </si>
  <si>
    <t>60Hz</t>
  </si>
  <si>
    <t>75Hz</t>
  </si>
  <si>
    <t xml:space="preserve">Yes </t>
  </si>
  <si>
    <t>USB Upstream</t>
  </si>
  <si>
    <t xml:space="preserve">4x USB3.0 (with 1 BC) </t>
  </si>
  <si>
    <t>4x USB 3.2 Gen1 (1x Type-C; 3x by Type-A)</t>
  </si>
  <si>
    <t>Viewing angle (H x V @ CR 10:1)</t>
  </si>
  <si>
    <t>178° / 178°</t>
  </si>
  <si>
    <t>Tilt Angle (front / back)</t>
  </si>
  <si>
    <t>-5°/ 22°</t>
  </si>
  <si>
    <t>-5°/ 30°</t>
  </si>
  <si>
    <t>-5°/ 35°</t>
  </si>
  <si>
    <t>-5°/ 65°</t>
  </si>
  <si>
    <t>-5°/ 90°</t>
  </si>
  <si>
    <t>Swivel Angle (left / right)</t>
  </si>
  <si>
    <t>-45° / 45º</t>
  </si>
  <si>
    <t>Lift (Max range)</t>
  </si>
  <si>
    <t>Yes (110mm)</t>
  </si>
  <si>
    <t>Yes (150mm)</t>
  </si>
  <si>
    <t>Yes (190mm)</t>
  </si>
  <si>
    <t>Yes (135mm)</t>
  </si>
  <si>
    <t>Yes (130mm)</t>
  </si>
  <si>
    <t>Yes (Height adjustable foot)</t>
  </si>
  <si>
    <t>-90º / 90º</t>
  </si>
  <si>
    <t>-5º / 90º</t>
  </si>
  <si>
    <t>Yes (RGB-IR)</t>
  </si>
  <si>
    <t>Yes (Dual MIC)</t>
  </si>
  <si>
    <t>Yes (2x 3W)</t>
  </si>
  <si>
    <t>Yes (2x 1W)</t>
  </si>
  <si>
    <t>Yes (2x 2W)</t>
  </si>
  <si>
    <t>Optional Speakers Support</t>
  </si>
  <si>
    <t>No (TBD)</t>
  </si>
  <si>
    <t>Audio Signal</t>
  </si>
  <si>
    <t>Yes (3.5mm)</t>
  </si>
  <si>
    <t>Yes (3.5mm) Combo</t>
  </si>
  <si>
    <t>Additional Features</t>
  </si>
  <si>
    <t>Headphone Hook</t>
  </si>
  <si>
    <t>DaisyChain Support</t>
  </si>
  <si>
    <t>Yes (TBT 4 out)</t>
  </si>
  <si>
    <t>Power Consumption (Typical / Max)</t>
  </si>
  <si>
    <t>15W / 19W</t>
  </si>
  <si>
    <t>17.5W / 23.5W</t>
  </si>
  <si>
    <t>13W / 43W</t>
  </si>
  <si>
    <t>22W / 64W</t>
  </si>
  <si>
    <t>25W/150W</t>
  </si>
  <si>
    <t>25W / 66W</t>
  </si>
  <si>
    <t>22W / 58W</t>
  </si>
  <si>
    <t>22W / 57W</t>
  </si>
  <si>
    <t>27W / 150W</t>
  </si>
  <si>
    <t>35W/240W</t>
  </si>
  <si>
    <t>70W / 290W</t>
  </si>
  <si>
    <t>36W / 230W</t>
  </si>
  <si>
    <t>66W/250W</t>
  </si>
  <si>
    <t>37W / 57W</t>
  </si>
  <si>
    <t>6W / 7.5W (Without USB Type-C output)</t>
  </si>
  <si>
    <t>TCO</t>
  </si>
  <si>
    <t>TCO 8.0 / TCO Edge 2.0</t>
  </si>
  <si>
    <t>TCO Display 7.0 / TCO Edge 2.0</t>
  </si>
  <si>
    <t>ENERGY STAR Rating</t>
  </si>
  <si>
    <t>TÜV Low Blue Light (Software Solution)</t>
  </si>
  <si>
    <t>TÜV Low Blue Light (Hardware Solution)</t>
  </si>
  <si>
    <t>eyesafe</t>
  </si>
  <si>
    <t>VESA Mount</t>
  </si>
  <si>
    <t>Yes (100 x 100 mm)</t>
  </si>
  <si>
    <t>173.1x 435.4 x 540.44 mm</t>
  </si>
  <si>
    <t xml:space="preserve"> 205 x 412.9 x 489.3 mm / 8.07 x 16.3 x 21.25 inch</t>
  </si>
  <si>
    <t>260.4 x 387.4 x 533.2 mm / 10.25 inch x 15.25 x 20.99 inch</t>
  </si>
  <si>
    <t>244.1 x 340.5 x 539.8 mm
9.61 x 13.41 x 21.25 inches</t>
  </si>
  <si>
    <t>260.4 x 399.5 x 548.7 mm / 10.25 x 15.73 x 21.60 inch</t>
  </si>
  <si>
    <t>269.8 x 403.3 x 611.9 mm / 10.62 x 15.88 x 24.09 inch</t>
  </si>
  <si>
    <t>208 x 441.5 x 613.8 mm / 
8.19 x 17.38 x 24.17 inch</t>
  </si>
  <si>
    <t>219.97 x 421.38 x 613.80 mm
8.66 x 16.59 x 24.16 inches</t>
  </si>
  <si>
    <t>234.1 x 458.8 x 613.1 mm</t>
  </si>
  <si>
    <t>245.0 x 469.3 x 817.3 mm 
9.65 x 18.48 x 32.18 inches</t>
  </si>
  <si>
    <t>279.4 x 511.2 x 947.6 mm
11.00 x 20.12 x 37.30 inches</t>
  </si>
  <si>
    <t xml:space="preserve"> 329.0 mm x 554.25 mm / 444.25 mm x 614.0 mm</t>
  </si>
  <si>
    <t>96.54 x 209.03 x 323.37 mm / 3.8 x 8.23 x 12.73 inch</t>
  </si>
  <si>
    <t>96.54 x 209.03 x 323.37 mm / 3.8 x 8.23 x 12.73 inch (TBC)</t>
  </si>
  <si>
    <t>Weight Unpacked (kg)</t>
  </si>
  <si>
    <t>3.14 kg</t>
  </si>
  <si>
    <t>3.82Kg</t>
  </si>
  <si>
    <t>5.49Kg  /  12.1lbs</t>
  </si>
  <si>
    <t>5.63Kg  /  12.41lbs</t>
  </si>
  <si>
    <t>5.85 kg / 12.90 lbs.</t>
  </si>
  <si>
    <t>5.5Kg / 12.13lbs</t>
  </si>
  <si>
    <t>6.55Kg  /  14.44lbs</t>
  </si>
  <si>
    <t>7.12Kg  /  15.7lbs</t>
  </si>
  <si>
    <t>7.35Kg  /  16.2lbs</t>
  </si>
  <si>
    <t>8.015kg / 17.67 lbs.</t>
  </si>
  <si>
    <t>10.8Kg</t>
  </si>
  <si>
    <t>10.8 kg / 23.8 lbs.</t>
  </si>
  <si>
    <t>14.60 kg / 32.19 lbs.</t>
  </si>
  <si>
    <t>6.07Kg</t>
  </si>
  <si>
    <t xml:space="preserve"> 7.95Kg </t>
  </si>
  <si>
    <t>0.598Kg  /  1.318 lbs</t>
  </si>
  <si>
    <t>0.598Kg  /  1.318 lbs (TBC)</t>
  </si>
  <si>
    <t>Bezel Width (Side)</t>
  </si>
  <si>
    <t xml:space="preserve"> 2.0mm</t>
  </si>
  <si>
    <t xml:space="preserve"> 2.5mm</t>
  </si>
  <si>
    <t>2.0mm</t>
  </si>
  <si>
    <t xml:space="preserve"> 1.8mm</t>
  </si>
  <si>
    <t>2.0 mm</t>
  </si>
  <si>
    <t xml:space="preserve"> 2.0 mm</t>
  </si>
  <si>
    <t>9.5 mm</t>
  </si>
  <si>
    <t>5.48mm</t>
  </si>
  <si>
    <t>Bezel Width (top / bottom)</t>
  </si>
  <si>
    <t xml:space="preserve"> 2.0mm / 21.2mm</t>
  </si>
  <si>
    <t xml:space="preserve"> 2.5mm / 22.24mm</t>
  </si>
  <si>
    <t>2.0mm / 22.0mm</t>
  </si>
  <si>
    <t xml:space="preserve"> 1.8mm /  22mm</t>
  </si>
  <si>
    <t xml:space="preserve"> 2.0mm /  22.2mm</t>
  </si>
  <si>
    <t>2.0mm / 21.85mm</t>
  </si>
  <si>
    <t>2.0mm / 22.7mm</t>
  </si>
  <si>
    <t>2.0mm / 22.2mm</t>
  </si>
  <si>
    <t xml:space="preserve"> 2.0mm / 21.7mm</t>
  </si>
  <si>
    <t>2.0 / 23.65 mm</t>
  </si>
  <si>
    <t xml:space="preserve"> 2.0mm / 16mm</t>
  </si>
  <si>
    <t>9.5 / 28.4 mm</t>
  </si>
  <si>
    <t>2.0 / 23.0 mm</t>
  </si>
  <si>
    <t>2.0mm / 22.1mm</t>
  </si>
  <si>
    <t>2.0mm / 23.3mm</t>
  </si>
  <si>
    <t>5.47mm / 23.87mm</t>
  </si>
  <si>
    <t>5.47mm / 23.87mm (TBC)</t>
  </si>
  <si>
    <t>Borderless</t>
  </si>
  <si>
    <t>3-side</t>
  </si>
  <si>
    <t>4-side</t>
  </si>
  <si>
    <t>Not applicable</t>
  </si>
  <si>
    <t>Bezel Color</t>
  </si>
  <si>
    <t>Business Black</t>
  </si>
  <si>
    <t>Raven Black</t>
  </si>
  <si>
    <t>Black</t>
  </si>
  <si>
    <t>What's in the box (open für more)</t>
  </si>
  <si>
    <t>Monitor with stand</t>
  </si>
  <si>
    <t>Monitor</t>
  </si>
  <si>
    <t>Quick Setup Guide</t>
  </si>
  <si>
    <t>1x Power Cable (1.8m)</t>
  </si>
  <si>
    <t>Power Cable (1.8m)</t>
  </si>
  <si>
    <t>1 x Power cable (1.8 m)</t>
  </si>
  <si>
    <t>Factory Calibration Report</t>
  </si>
  <si>
    <t>1x Sleeve</t>
  </si>
  <si>
    <t>1x HDMI Cable (1.8m)</t>
  </si>
  <si>
    <t>HDMI cable (1.8m)</t>
  </si>
  <si>
    <t>1x VGA Cable (1.8m)</t>
  </si>
  <si>
    <t>1x DP Cable (1.8m)</t>
  </si>
  <si>
    <t>1x USB Type-C Cable (1.8m)</t>
  </si>
  <si>
    <t>1x USB Type-C Cable (1.8m) (TBD)</t>
  </si>
  <si>
    <t>1 x USB Type-C Cable (1.8 m)</t>
  </si>
  <si>
    <t>1x USB Type-C Cable (1.0m)</t>
  </si>
  <si>
    <t>1 x USB Type-A to B cable (1.8 m)</t>
  </si>
  <si>
    <t>1x Thunderbolt Cable (1.8m)</t>
  </si>
  <si>
    <t>1x Thunderbolt 4 Cable (1.8m)</t>
  </si>
  <si>
    <t>1x QSG</t>
  </si>
  <si>
    <t>1x Pair of clips</t>
  </si>
  <si>
    <t>1 x USB Type-C to Type-A cable (1.8m)</t>
  </si>
  <si>
    <t>1x USB Type-C Cable (1.5m)</t>
  </si>
  <si>
    <t>1x Shading Hood</t>
  </si>
  <si>
    <t>1x Active Pen with battery</t>
  </si>
  <si>
    <t>Warranty</t>
  </si>
  <si>
    <t>3 Years</t>
  </si>
  <si>
    <t xml:space="preserve">3 Years </t>
  </si>
  <si>
    <t>EAN Code</t>
  </si>
  <si>
    <t>0195713231602</t>
  </si>
  <si>
    <t>0195348151412</t>
  </si>
  <si>
    <t>0194632369496</t>
  </si>
  <si>
    <t>0195713896795</t>
  </si>
  <si>
    <t>0191376269167</t>
  </si>
  <si>
    <t xml:space="preserve">	0195477679139</t>
  </si>
  <si>
    <t>0193268784048</t>
  </si>
  <si>
    <t>0193638970552</t>
  </si>
  <si>
    <t>0193638970866</t>
  </si>
  <si>
    <t>0195713542999</t>
  </si>
  <si>
    <t>0195235918494</t>
  </si>
  <si>
    <t>0195042227864</t>
  </si>
  <si>
    <t>0193386077527</t>
  </si>
  <si>
    <t>0195042391596</t>
  </si>
  <si>
    <t>EOL Date</t>
  </si>
  <si>
    <t>MNT Container Loading</t>
  </si>
  <si>
    <t>G1=96/pallet</t>
  </si>
  <si>
    <t>G1=45/pallet</t>
  </si>
  <si>
    <t>G1=66/pallet</t>
  </si>
  <si>
    <t>G1=44/pallet</t>
  </si>
  <si>
    <t>G1=48/pallet</t>
  </si>
  <si>
    <t>G1=16/pallet, G2=12/pallet</t>
  </si>
  <si>
    <t>G1=224/pallet</t>
  </si>
  <si>
    <t>Änderungen &amp; Irrtümer vorbehalten.</t>
  </si>
  <si>
    <t>USB Downstream (BC = Battery Charging)</t>
  </si>
  <si>
    <t>1x USB3.2 Gen1 (Type-B)</t>
  </si>
  <si>
    <t>2x USB-A 3.2 (Type- A with 1 BC)</t>
  </si>
  <si>
    <t>1x USB 3.1 Gen1 (USB Type-C)</t>
  </si>
  <si>
    <t xml:space="preserve">1x USB3.0 (USB Type-C) </t>
  </si>
  <si>
    <t>1x USB-B 3.2 Gen1 (Type-B)</t>
  </si>
  <si>
    <t>1x USB3.0 (Type-A)</t>
  </si>
  <si>
    <t>1x USB 3.2 Gen1 (Type-C)</t>
  </si>
  <si>
    <t>4x USB 3.2 (Type-A with 1 BC)</t>
  </si>
  <si>
    <t xml:space="preserve">4x USB 3.1 Gen1 (Type-A with 1 BC) </t>
  </si>
  <si>
    <t>1x USB 3.1 Gen1 (Type-A)</t>
  </si>
  <si>
    <t xml:space="preserve">4x USB3.0 (Type-A with 1 BC) </t>
  </si>
  <si>
    <t>1x USB 3.1 Gen1 (Type-B)</t>
  </si>
  <si>
    <t>4x USB 3.1 Gen1 (Type-A with 1xBC1.2)</t>
  </si>
  <si>
    <t>4x USB 3.2 Gen1 (Type-A with 1 BC 1.2)</t>
  </si>
  <si>
    <t>2x USB 3.2 Gen1 (Type-C; Type-B)</t>
  </si>
  <si>
    <t>1x USB 3.2 Gen1 (Type-C)
1x USB 3.2 Gen1 (Type-B)</t>
  </si>
  <si>
    <t>1x USB 3.2 Gen1 (Type-B)
1x Thunderbolt 4</t>
  </si>
  <si>
    <t>4x USB 3.2 Gen1 (Type-A)
1x USB 3.2 Gen1 (Type-C)
1x Thunderbolt 4</t>
  </si>
  <si>
    <t>Color Gamut Adobe RGB</t>
  </si>
  <si>
    <t>HDR Support</t>
  </si>
  <si>
    <t>KVM Support</t>
  </si>
  <si>
    <t>8W / 9.5W</t>
  </si>
  <si>
    <t>235.5 x 360.0 x 108.4 mm
9.27 x 14.17 x 42.67 inches</t>
  </si>
  <si>
    <t>0.86 kg / 1.90 lbs.</t>
  </si>
  <si>
    <t>TIO Monitor with stand</t>
  </si>
  <si>
    <t>User's guide</t>
  </si>
  <si>
    <t>Power Adapter</t>
  </si>
  <si>
    <t>Power Cord</t>
  </si>
  <si>
    <t>Information Flyer</t>
  </si>
  <si>
    <t>Driver CD (tbc)</t>
  </si>
  <si>
    <t>tbc</t>
  </si>
  <si>
    <t>0195713404303</t>
  </si>
  <si>
    <t>204.9 x 417.1 x 539.8 mm
8.09 x 16.42 x 21.25 inches</t>
  </si>
  <si>
    <t>6.10 kg / 13.45 lbs.</t>
  </si>
  <si>
    <t>22W/140W</t>
  </si>
  <si>
    <t>DisplayHDR 1000</t>
  </si>
  <si>
    <t>HDR400</t>
  </si>
  <si>
    <t>HDR10</t>
  </si>
  <si>
    <t>ThinkVision S-Serie</t>
  </si>
  <si>
    <t>ThinkVision T-Serie</t>
  </si>
  <si>
    <t>ThinkVision P-Serie</t>
  </si>
  <si>
    <t>ThinkVision TIO-Serie</t>
  </si>
  <si>
    <t>ThinkVision M-Serie</t>
  </si>
  <si>
    <t>15"</t>
  </si>
  <si>
    <t>14"</t>
  </si>
  <si>
    <t>22"</t>
  </si>
  <si>
    <t>24"</t>
  </si>
  <si>
    <t>27"</t>
  </si>
  <si>
    <t>24"- 25"</t>
  </si>
  <si>
    <t>32" - 34"</t>
  </si>
  <si>
    <t>ThinVision S22e-20</t>
  </si>
  <si>
    <t>ThinVision S24e-20</t>
  </si>
  <si>
    <t>ThinVision S27e-20</t>
  </si>
  <si>
    <t>ThinkVision T22v-20</t>
  </si>
  <si>
    <t>22"-23"</t>
  </si>
  <si>
    <t>32"- 40"</t>
  </si>
  <si>
    <t>ThinkVision Creator Extreme</t>
  </si>
  <si>
    <t>ThinkCentre TIO22 NonTouch</t>
  </si>
  <si>
    <t>ThinkCentre TIO22 Touch</t>
  </si>
  <si>
    <t>ThinkCentre TIO24 NonTouch</t>
  </si>
  <si>
    <t>ThinkCentre TIO24 Touch</t>
  </si>
  <si>
    <t>ThinkCentre TIO24 IR</t>
  </si>
  <si>
    <t>ThinkCentre TIO27</t>
  </si>
  <si>
    <t>Entry</t>
  </si>
  <si>
    <t>Mainstream</t>
  </si>
  <si>
    <t>Premium</t>
  </si>
  <si>
    <t>Mobile</t>
  </si>
  <si>
    <t>Tiny-in-One Concept</t>
  </si>
  <si>
    <r>
      <t>Commercial Visuals</t>
    </r>
    <r>
      <rPr>
        <sz val="10"/>
        <color theme="1" tint="0.499984740745262"/>
        <rFont val="Arial"/>
        <family val="2"/>
      </rPr>
      <t xml:space="preserve"> NAVIGATION</t>
    </r>
  </si>
  <si>
    <t>QHD</t>
  </si>
  <si>
    <t>UHD</t>
  </si>
  <si>
    <t>22" - 23"</t>
  </si>
  <si>
    <t>24" - 25"</t>
  </si>
  <si>
    <t>Thunderbolt</t>
  </si>
  <si>
    <t>Feature Selection Guide</t>
  </si>
  <si>
    <t>i / e</t>
  </si>
  <si>
    <t>v</t>
  </si>
  <si>
    <t>d</t>
  </si>
  <si>
    <t>m</t>
  </si>
  <si>
    <t>h</t>
  </si>
  <si>
    <t>t</t>
  </si>
  <si>
    <t>w</t>
  </si>
  <si>
    <t>q</t>
  </si>
  <si>
    <t>Wide screen</t>
  </si>
  <si>
    <t>Webcam, Speaker, Mic</t>
  </si>
  <si>
    <t>16:10 aspect ratio</t>
  </si>
  <si>
    <t>hv</t>
  </si>
  <si>
    <t>Size Unpacked w/stand (D x H x W, mm)
(Lowest position)</t>
  </si>
  <si>
    <r>
      <t xml:space="preserve">Commercial Visuals Topseller </t>
    </r>
    <r>
      <rPr>
        <sz val="10"/>
        <color theme="1" tint="0.499984740745262"/>
        <rFont val="Segoe UI Light"/>
        <family val="2"/>
      </rPr>
      <t>LINE-UP C#63</t>
    </r>
  </si>
  <si>
    <r>
      <t>Änderungen &amp; Irrtümer vorbehalten, alle Angaben ohne Gewähr. Promo-Preise gültig bis</t>
    </r>
    <r>
      <rPr>
        <b/>
        <sz val="8"/>
        <color theme="0" tint="-0.249977111117893"/>
        <rFont val="Segoe UI Light"/>
        <family val="2"/>
      </rPr>
      <t xml:space="preserve"> 30.04.2022</t>
    </r>
    <r>
      <rPr>
        <sz val="8"/>
        <color theme="0" tint="-0.249977111117893"/>
        <rFont val="Segoe UI Light"/>
        <family val="2"/>
      </rPr>
      <t xml:space="preserve"> (Stückzahlen der genannten Modelle pro Distributor limitiert und können ggf. früher beendet werden).</t>
    </r>
  </si>
  <si>
    <r>
      <t>T</t>
    </r>
    <r>
      <rPr>
        <b/>
        <sz val="8.5"/>
        <rFont val="Segoe UI"/>
        <family val="2"/>
      </rPr>
      <t>ÜV Eye Comfort</t>
    </r>
  </si>
  <si>
    <t>Daisy Chain</t>
  </si>
  <si>
    <t>TCO Edge</t>
  </si>
  <si>
    <t>EPEAT Silver</t>
  </si>
  <si>
    <t>other resolution</t>
  </si>
  <si>
    <t>u / p</t>
  </si>
  <si>
    <t>Creator Extreme</t>
  </si>
  <si>
    <t>TIO22 Touch</t>
  </si>
  <si>
    <t>TIO22 NonTouch</t>
  </si>
  <si>
    <t>TIO24 NonTouch</t>
  </si>
  <si>
    <t>TIO24 IR</t>
  </si>
  <si>
    <t>TIO24 Touch</t>
  </si>
  <si>
    <t>TIO27</t>
  </si>
  <si>
    <t xml:space="preserve">Commercial Visuals </t>
  </si>
  <si>
    <t>Tiny-in-One</t>
  </si>
  <si>
    <t>Eye Safe (NLBL)</t>
  </si>
  <si>
    <t>Touch</t>
  </si>
  <si>
    <t>Select here for the specs that you are looking for »</t>
  </si>
  <si>
    <r>
      <t>Yes (</t>
    </r>
    <r>
      <rPr>
        <sz val="8"/>
        <rFont val="Arial"/>
        <family val="2"/>
      </rPr>
      <t>Δ</t>
    </r>
    <r>
      <rPr>
        <sz val="9.1999999999999993"/>
        <rFont val="Arial"/>
        <family val="2"/>
      </rPr>
      <t>E&lt;2)</t>
    </r>
  </si>
  <si>
    <t>FHD + USB Type-C</t>
  </si>
  <si>
    <t>QHD + USB Type-C</t>
  </si>
  <si>
    <t>4k UHD + USB Type-C</t>
  </si>
  <si>
    <t>Essential</t>
  </si>
  <si>
    <t>LINE-UP   ➤</t>
  </si>
  <si>
    <t>ThinkVision T24m-29</t>
  </si>
  <si>
    <t>63A5GAT6EU</t>
  </si>
  <si>
    <r>
      <t>T</t>
    </r>
    <r>
      <rPr>
        <b/>
        <sz val="8.5"/>
        <rFont val="Arial"/>
        <family val="2"/>
      </rPr>
      <t>ÜV Eye Comfort</t>
    </r>
  </si>
  <si>
    <t>QHD + USB Type-C + Webcam, Speaker, Mic</t>
  </si>
  <si>
    <t xml:space="preserve"> VISUALS PORTFOLIO   ➤</t>
  </si>
  <si>
    <t xml:space="preserve"> Nomenclature</t>
  </si>
  <si>
    <t>ThinkVision P27q-30</t>
  </si>
  <si>
    <t>63A2GAT1EU</t>
  </si>
  <si>
    <t>HDMI 2.0 + DP 1.4 + DP out</t>
  </si>
  <si>
    <t>4x USB 3.1 Gen1 (1xBC1.2)</t>
  </si>
  <si>
    <t>Yes (DP)</t>
  </si>
  <si>
    <t xml:space="preserve">	0196379715482</t>
  </si>
  <si>
    <t>Color Gamut DCI-P3</t>
  </si>
  <si>
    <t>Color Gamut BT.709</t>
  </si>
  <si>
    <t>HDR1000</t>
  </si>
  <si>
    <t>ThinkVision P27h-30</t>
  </si>
  <si>
    <t>63A1GAT1EU</t>
  </si>
  <si>
    <t>HDMI 2.0 + DP 1.4 + USB Type-C Gen2 + DP out</t>
  </si>
  <si>
    <t>2 x USB3.2 Gen1 (1 by USB Type-C1, 1 by USB Type-B)</t>
  </si>
  <si>
    <t>5 x USB3.2 Gen1  (1 x USB Type-C, 4 x USB Type-A)</t>
  </si>
  <si>
    <t>-5°/ 23,5°</t>
  </si>
  <si>
    <t>G1=32/pallet</t>
  </si>
  <si>
    <t>TCO 9.0 / TCO Edge 2.0</t>
  </si>
  <si>
    <t>0196379715147</t>
  </si>
  <si>
    <t>Optional Webcam Support</t>
  </si>
  <si>
    <t>ThinkVision T27i-30</t>
  </si>
  <si>
    <t>63A4MAT1EU</t>
  </si>
  <si>
    <t>MC50</t>
  </si>
  <si>
    <t>MC60</t>
  </si>
  <si>
    <t>-5°/ 23.5°</t>
  </si>
  <si>
    <t>0196379785737</t>
  </si>
  <si>
    <t>Sea</t>
  </si>
  <si>
    <t>1x USB3.2 (Type-A)</t>
  </si>
  <si>
    <t xml:space="preserve">4x USB3.2 (Type-A with 1 BC) </t>
  </si>
  <si>
    <t>9.0 / 2.0</t>
  </si>
  <si>
    <t>Lenovo ThinkVision T65 (no camera) 65" 4K UHD Interactive Large Format Display (IPS Panel, 60Hz, 8ms, Infrared Touch with 20 point touch and 0-bonding with Interactive Whiteboard SW, Android 9 and wireless dongle)</t>
  </si>
  <si>
    <t>Lenovo ThinkVision T65 (with AI detachable camera) 65" 4K UHD Interactive Large Format Display (IPS Panel, 60Hz, 8ms, Infrared Touch with 20 point touch and 0-bonding with Interactive Whiteboard SW, Android 9 and wireless dongle)</t>
  </si>
  <si>
    <t>Lenovo ThinkVision T75 (with AI detachable camera) 75" 4K UHD Interactive Large Format Display (IPS Panel, 60Hz, 8ms, Infrared Touch with 20 point touch and 0-bonding with Interactive Whiteboard SW, Android 9 and wireless dongle)</t>
  </si>
  <si>
    <t>Lenovo ThinkVision T86 (with AI detachable camera) 86" 4K UHD Interactive Large Format Display (IPS Panel, 60Hz, 8ms, Infrared Touch with 20 point touch and 0-bonding with Interactive Whiteboard SW, Android 9 and wireless dongle)</t>
  </si>
  <si>
    <t>62F2KATCWW</t>
  </si>
  <si>
    <t>62F3KATCWW</t>
  </si>
  <si>
    <t>62F4KATCWW</t>
  </si>
  <si>
    <t>62F0KATAWW</t>
  </si>
  <si>
    <t>Halo</t>
  </si>
  <si>
    <t>65"</t>
  </si>
  <si>
    <t>75"</t>
  </si>
  <si>
    <t>86"</t>
  </si>
  <si>
    <t>DLED</t>
  </si>
  <si>
    <t>0.4295 x 0.4296 mm</t>
  </si>
  <si>
    <t>8ms (GtG)</t>
  </si>
  <si>
    <t>1200:1</t>
  </si>
  <si>
    <t>4000:1</t>
  </si>
  <si>
    <t>60 Hz</t>
  </si>
  <si>
    <t>6500K</t>
  </si>
  <si>
    <t>2x HDMI 2.0 In + HDMI 2.0 Out + 2x USB Type-C + Line In (VGA) + VGA In + AV In + RS232 + Line Out + S/PDIF Out + Min In + TF Card Slot</t>
  </si>
  <si>
    <t>Yes (1x RJ45 In, 1x RJ45 Out)</t>
  </si>
  <si>
    <t>USB Type-B Touch</t>
  </si>
  <si>
    <t>2x USB 3.0 + 2x USB 2.0 (one above for camera) + USB Type-B Touch Out</t>
  </si>
  <si>
    <t>IEEE 802.11 a/b/g/n/ac with 2 x MIMO (both 2.4 and 5GHz bands)</t>
  </si>
  <si>
    <t>BT5.0</t>
  </si>
  <si>
    <t>1x Ambient Light Sensor
1x Human Detection Sensor</t>
  </si>
  <si>
    <t>Yes (8x Array Microphones)</t>
  </si>
  <si>
    <t>Yes (2x 15W)</t>
  </si>
  <si>
    <t>Yes (ILFD 4K detachable camera - not included)</t>
  </si>
  <si>
    <t>Yes (HDR10)</t>
  </si>
  <si>
    <t>Infrared touch with 0-bonding</t>
  </si>
  <si>
    <t>20 touch points</t>
  </si>
  <si>
    <t>1 mm</t>
  </si>
  <si>
    <t>3.2 mm touch glass with anti-glare</t>
  </si>
  <si>
    <t>8 (Mohs)</t>
  </si>
  <si>
    <t>Android 9</t>
  </si>
  <si>
    <t>Quad Core: ARM Cortex A73</t>
  </si>
  <si>
    <t>ARM Mali-G52 MC2</t>
  </si>
  <si>
    <t>4 GB</t>
  </si>
  <si>
    <t>64 GB</t>
  </si>
  <si>
    <t>Up to 15 W</t>
  </si>
  <si>
    <t>Internal</t>
  </si>
  <si>
    <t>ILFD</t>
  </si>
  <si>
    <t>T-Series ILFD</t>
  </si>
  <si>
    <t>Positioning</t>
  </si>
  <si>
    <t>Natural Low Blue Light Technology</t>
  </si>
  <si>
    <t>Screen Dimensions (W x H, mm)</t>
  </si>
  <si>
    <t>Active Area (W x H, mm)</t>
  </si>
  <si>
    <t>Dynamic Contrast Ratio (Typical)</t>
  </si>
  <si>
    <t>Panel Calibration</t>
  </si>
  <si>
    <t>Native Resolution</t>
  </si>
  <si>
    <t>INTERFACES</t>
  </si>
  <si>
    <t>WIFI</t>
  </si>
  <si>
    <t>Bluetooth</t>
  </si>
  <si>
    <t>OPS Slot</t>
  </si>
  <si>
    <t>Sensor</t>
  </si>
  <si>
    <t>MULTIMEDIA</t>
  </si>
  <si>
    <t xml:space="preserve">Optional Webcam Support </t>
  </si>
  <si>
    <t>SPECIAL FEATURES</t>
  </si>
  <si>
    <t>Sync Technology (G-Sync® / AMD FreeSync™)</t>
  </si>
  <si>
    <t>HDR</t>
  </si>
  <si>
    <t>Pen / Digitizer</t>
  </si>
  <si>
    <t>PIP / PBP</t>
  </si>
  <si>
    <t>Keyboard Video &amp; Mouse (KVM) Switch</t>
  </si>
  <si>
    <t>Tiny/Nano Support</t>
  </si>
  <si>
    <t>True Split</t>
  </si>
  <si>
    <t>Intel vPro</t>
  </si>
  <si>
    <t>Touch Technology</t>
  </si>
  <si>
    <t>Multi-Touch Capability</t>
  </si>
  <si>
    <t>Touch Accuracy</t>
  </si>
  <si>
    <t>Glass Type</t>
  </si>
  <si>
    <t>Glass Hardness</t>
  </si>
  <si>
    <t>Operating System</t>
  </si>
  <si>
    <t>CPU</t>
  </si>
  <si>
    <t>GPU</t>
  </si>
  <si>
    <t>Memory</t>
  </si>
  <si>
    <t>Storage</t>
  </si>
  <si>
    <t>Power Consumption Sleep / Off Mode</t>
  </si>
  <si>
    <t>Power Consumption Switch-Off Mode</t>
  </si>
  <si>
    <t>Stand Type (L, T, P, S)</t>
  </si>
  <si>
    <t>Stand Material</t>
  </si>
  <si>
    <t>Functional Stand</t>
  </si>
  <si>
    <t>Size Packed (D x H x W, mm)</t>
  </si>
  <si>
    <t>Size Unpacked w/stand (D x H x W, mm) (Lowest position)</t>
  </si>
  <si>
    <t>Weight Packed (kg)</t>
  </si>
  <si>
    <t>WHAT'S IN THE BOX</t>
  </si>
  <si>
    <t>LINE UP</t>
  </si>
  <si>
    <t>Line Up</t>
  </si>
  <si>
    <t>KEY DATES</t>
  </si>
  <si>
    <t>Date Formula</t>
  </si>
  <si>
    <t>1428.5 mm x 803.5 mm</t>
  </si>
  <si>
    <t>1649.7 mm x 927.9 mm</t>
  </si>
  <si>
    <t>1895.0 mm x 1066.0 mm</t>
  </si>
  <si>
    <t>0.3720 × 0.3720 mm</t>
  </si>
  <si>
    <t>0.4935 × 0.4935 mm</t>
  </si>
  <si>
    <t>6.5ms (GtG)</t>
  </si>
  <si>
    <t>10Bit</t>
  </si>
  <si>
    <t>Yes (ILFD 4K detachable camera - included)</t>
  </si>
  <si>
    <t>Yes (2 Stylus)</t>
  </si>
  <si>
    <t>199W/ 251W</t>
  </si>
  <si>
    <t>247W/ 309W</t>
  </si>
  <si>
    <t>350W/450W</t>
  </si>
  <si>
    <t>35W</t>
  </si>
  <si>
    <t>36W</t>
  </si>
  <si>
    <t>43W</t>
  </si>
  <si>
    <r>
      <rPr>
        <sz val="8"/>
        <rFont val="Calibri"/>
        <family val="2"/>
      </rPr>
      <t>≤</t>
    </r>
    <r>
      <rPr>
        <sz val="9.6"/>
        <rFont val="Arial Narrow"/>
        <family val="2"/>
      </rPr>
      <t>0.5W</t>
    </r>
  </si>
  <si>
    <t>Yes (600mm x 400mm)</t>
  </si>
  <si>
    <t>Yes (800mm x 400mm)</t>
  </si>
  <si>
    <t>220.0 x 1045.0 x 1660.0 mm 
8.58 x 40.76 x 64.74 inches</t>
  </si>
  <si>
    <t>225.0 x 1160.0 x 1900.0 mm 
8.78 x 45.67 x 74.1 inches</t>
  </si>
  <si>
    <t>275.0 x 1353.0 x 2119.0 mm 
10.8 x 53.3 x 83.4 inch</t>
  </si>
  <si>
    <t>87.8 x 952.0 x 1527.5 mm 
3.42 x 37.48 x 60.14 inches</t>
  </si>
  <si>
    <t>87.1 x 1066.2 x 1736.7 mm 
3.40 x 41.98 x 68.37 inches</t>
  </si>
  <si>
    <t>92.0 x 1209.2 x 1982.0 mm 
3.6 x 47.61 x 78.0 inch</t>
  </si>
  <si>
    <t>52.5 kg/ 115.74 lbs.</t>
  </si>
  <si>
    <t>67kg/ 147.71lbs</t>
  </si>
  <si>
    <t>88kg/194lbs</t>
  </si>
  <si>
    <t>40.5 kg/ 89.29 lbs.</t>
  </si>
  <si>
    <t>53.0kg/ 116.84 lbs</t>
  </si>
  <si>
    <t>68kg/150lbs.</t>
  </si>
  <si>
    <t>Warranty Booklet</t>
  </si>
  <si>
    <t>Display with Wall Mount Bracket</t>
  </si>
  <si>
    <t>Wireless Projection Dongle</t>
  </si>
  <si>
    <t>Detachable Cam</t>
  </si>
  <si>
    <t>Power Cable</t>
  </si>
  <si>
    <t>HDMI Cable</t>
  </si>
  <si>
    <t>USB Cable</t>
  </si>
  <si>
    <t>Stylus</t>
  </si>
  <si>
    <t>Remote Control</t>
  </si>
  <si>
    <t>Full Product Name</t>
    <phoneticPr fontId="94" type="noConversion"/>
  </si>
  <si>
    <t>LCD PANEL</t>
    <phoneticPr fontId="32" type="noConversion"/>
  </si>
  <si>
    <t>Panel Size</t>
    <phoneticPr fontId="32" type="noConversion"/>
  </si>
  <si>
    <t>Pixel Pitch (mm)</t>
    <phoneticPr fontId="94" type="noConversion"/>
  </si>
  <si>
    <t>Viewing angle (H x V @ CR 10:1)</t>
    <phoneticPr fontId="94" type="noConversion"/>
  </si>
  <si>
    <t>Colour Gamut NTSC (CIE 1931)</t>
    <phoneticPr fontId="34" type="noConversion"/>
  </si>
  <si>
    <t>Color Gamut sRGB (CIE 1931)</t>
    <phoneticPr fontId="94" type="noConversion"/>
  </si>
  <si>
    <t xml:space="preserve">Color Depth </t>
    <phoneticPr fontId="37" type="noConversion"/>
  </si>
  <si>
    <t>Processor LUT</t>
    <phoneticPr fontId="94" type="noConversion"/>
  </si>
  <si>
    <t>SIGNAL INTERFACE / PERFORMANCE</t>
    <phoneticPr fontId="94" type="noConversion"/>
  </si>
  <si>
    <t>Horizontal Frequency</t>
    <phoneticPr fontId="32" type="noConversion"/>
  </si>
  <si>
    <t>Vertical Frequency</t>
    <phoneticPr fontId="32" type="noConversion"/>
  </si>
  <si>
    <t>Maximum Pixel Clock Speed / Bandwidth</t>
    <phoneticPr fontId="94" type="noConversion"/>
  </si>
  <si>
    <t>Default Color Temperature</t>
    <phoneticPr fontId="94" type="noConversion"/>
  </si>
  <si>
    <t>Preset / User Modes</t>
    <phoneticPr fontId="32" type="noConversion"/>
  </si>
  <si>
    <t>Ethernet</t>
    <phoneticPr fontId="32" type="noConversion"/>
  </si>
  <si>
    <t>USB Hub</t>
    <phoneticPr fontId="94" type="noConversion"/>
  </si>
  <si>
    <t>USB Upstream</t>
    <phoneticPr fontId="95" type="noConversion"/>
  </si>
  <si>
    <t>USB Downstream</t>
    <phoneticPr fontId="95" type="noConversion"/>
  </si>
  <si>
    <t>Integrated Webcam</t>
    <phoneticPr fontId="94" type="noConversion"/>
  </si>
  <si>
    <t>Integrated Microphone</t>
    <phoneticPr fontId="94" type="noConversion"/>
  </si>
  <si>
    <t>Integrated Speakers</t>
    <phoneticPr fontId="94" type="noConversion"/>
  </si>
  <si>
    <t>Optional Speakers Support</t>
    <phoneticPr fontId="94" type="noConversion"/>
  </si>
  <si>
    <t>Dedicated VoIP buttons</t>
    <phoneticPr fontId="37" type="noConversion"/>
  </si>
  <si>
    <t>Anti-Glare</t>
    <phoneticPr fontId="94" type="noConversion"/>
  </si>
  <si>
    <t>Touch</t>
    <phoneticPr fontId="94" type="noConversion"/>
  </si>
  <si>
    <t xml:space="preserve">Software </t>
    <phoneticPr fontId="32" type="noConversion"/>
  </si>
  <si>
    <t>POWER CONSUMPTION</t>
    <phoneticPr fontId="32" type="noConversion"/>
  </si>
  <si>
    <t>Energy Star Power Consumption (Pon)</t>
    <phoneticPr fontId="37" type="noConversion"/>
  </si>
  <si>
    <t>Energy Star Power Consumption (Etec)</t>
    <phoneticPr fontId="37" type="noConversion"/>
  </si>
  <si>
    <t>Smart Power</t>
    <phoneticPr fontId="37" type="noConversion"/>
  </si>
  <si>
    <t>Power Supply</t>
    <phoneticPr fontId="32" type="noConversion"/>
  </si>
  <si>
    <t>Power Voltage</t>
    <phoneticPr fontId="32" type="noConversion"/>
  </si>
  <si>
    <t>Voltage Dynamic Frequency</t>
    <phoneticPr fontId="32" type="noConversion"/>
  </si>
  <si>
    <t>MECHANICAL</t>
    <phoneticPr fontId="32" type="noConversion"/>
  </si>
  <si>
    <t>Carrying Handle</t>
    <phoneticPr fontId="32" type="noConversion"/>
  </si>
  <si>
    <t>Tilt Angle (front / back)</t>
    <phoneticPr fontId="94" type="noConversion"/>
  </si>
  <si>
    <t>Lift (Max range)</t>
    <phoneticPr fontId="32" type="noConversion"/>
  </si>
  <si>
    <t>Pivot</t>
    <phoneticPr fontId="32" type="noConversion"/>
  </si>
  <si>
    <t>VESA Mount</t>
    <phoneticPr fontId="32" type="noConversion"/>
  </si>
  <si>
    <t>Kensington Lock Slot</t>
    <phoneticPr fontId="32" type="noConversion"/>
  </si>
  <si>
    <t>Cable Management</t>
    <phoneticPr fontId="32" type="noConversion"/>
  </si>
  <si>
    <t>Bezel Width (Side)</t>
    <phoneticPr fontId="32" type="noConversion"/>
  </si>
  <si>
    <t>DIMENSIONS</t>
    <phoneticPr fontId="32" type="noConversion"/>
  </si>
  <si>
    <t>WARRANTY</t>
    <phoneticPr fontId="32" type="noConversion"/>
  </si>
  <si>
    <t>Warranty</t>
    <phoneticPr fontId="32" type="noConversion"/>
  </si>
  <si>
    <t>Part Nummer</t>
  </si>
  <si>
    <t>ThinkVision T65 (no camera)</t>
  </si>
  <si>
    <t>ThinkVision T65 (with AI detachable camera)</t>
  </si>
  <si>
    <t>ThinkVision T75 (with AI detachable camera)</t>
  </si>
  <si>
    <t>ThinkVision T86 (with AI detachable camera)</t>
  </si>
  <si>
    <t>2x HDMI 2.0 In + HDMI 2.0 Out
 2x USB Type-C + Line In (VGA) + VGA In + AV In + RS232 + Line Out + S/PDIF Out + Min In + TF Card Slot</t>
  </si>
  <si>
    <t>2x HDMI 2.0 In + HDMI 2.0 Out
2x USB Type-C + Line In (VGA) + VGA In + AV In + RS232 + Line Out + S/PDIF Out + Min In + TF Card Slot</t>
  </si>
  <si>
    <t>Interactive Large Format Displays</t>
  </si>
  <si>
    <t>ThinkVision T86</t>
  </si>
  <si>
    <t>ThinkVision T75</t>
  </si>
  <si>
    <t>ThinkVision T65 (cam)</t>
  </si>
  <si>
    <t>3 Years Premier Support</t>
  </si>
  <si>
    <t>WARRANTY EXTENSION</t>
  </si>
  <si>
    <t>4Y Premier Support</t>
  </si>
  <si>
    <t>5WS1H89686</t>
  </si>
  <si>
    <t>5Y Premier Support</t>
  </si>
  <si>
    <t>5WS1H89683</t>
  </si>
  <si>
    <t>ThinkVision T65 (with camera)</t>
  </si>
  <si>
    <t>ThinkVision T75 (with camera)</t>
  </si>
  <si>
    <t>ThinkVision T86 (with camera)</t>
  </si>
  <si>
    <t>ILFDs</t>
  </si>
  <si>
    <t>ILFDs   ➤</t>
  </si>
  <si>
    <t>ThinkVision T65 (no cam)</t>
  </si>
  <si>
    <t>CO2 OFFSET</t>
  </si>
  <si>
    <t>5WS0Z74929</t>
  </si>
  <si>
    <t>5WS0Z74928</t>
  </si>
  <si>
    <t>5WS0Z74930</t>
  </si>
  <si>
    <t>5WS1C41957</t>
  </si>
  <si>
    <t>5WS1C41958</t>
  </si>
  <si>
    <t>5WS1F14343</t>
  </si>
  <si>
    <t>Tiny/Nano Clamp II (4XH0Z42451) + Tiny Vesa Mount II (4XF0N03161) or  Nano Bracket (4XF0V81630)</t>
  </si>
  <si>
    <t>Up to 65W (Pass Through)</t>
  </si>
  <si>
    <t>CO2 Offset</t>
  </si>
  <si>
    <t>2240 x 1400</t>
  </si>
  <si>
    <t>2.2k</t>
  </si>
  <si>
    <t>ThinkVision T24v-30</t>
  </si>
  <si>
    <t>63D8MAT3EU</t>
  </si>
  <si>
    <t>ThinkVisionT22i-30</t>
  </si>
  <si>
    <t>ThinkVision T32p-30</t>
  </si>
  <si>
    <t>ThinkVision M14d</t>
  </si>
  <si>
    <t>63AAUAT6WL</t>
  </si>
  <si>
    <t>ThinkVision T27p-30</t>
  </si>
  <si>
    <t>63B0MAT6EU</t>
  </si>
  <si>
    <t>63D2GAT1EU</t>
  </si>
  <si>
    <t>63A9GAT1EU</t>
  </si>
  <si>
    <t>MS30</t>
  </si>
  <si>
    <t>Yes (155mm)</t>
  </si>
  <si>
    <t>1 x USB Type-C (DP1.4 32.4 Gbps
for 4 lanes Alt mode) + 1 x HDMI 2.0 + 1 x DP 1.4</t>
  </si>
  <si>
    <t xml:space="preserve"> 2.0mm / 18mm</t>
  </si>
  <si>
    <t>15W / 48W</t>
  </si>
  <si>
    <t>18W / 60W</t>
  </si>
  <si>
    <t>35W / 165W</t>
  </si>
  <si>
    <t>32W / 161W</t>
  </si>
  <si>
    <t>1 x USB 3.2 Gen 1 (Type-B)</t>
  </si>
  <si>
    <t>3 x USB 3.2 Gen 1 (Type-A)
1 x USB 2.0 (Type-A)</t>
  </si>
  <si>
    <t>199.7 x 542.8 x 539.8 mm
7.86 x 21.37 x 21.25 inches</t>
  </si>
  <si>
    <t>6.0 kg / 13.2 Ibs</t>
  </si>
  <si>
    <t>2.1 / 41.4 mm</t>
  </si>
  <si>
    <t>204.5 x 390.4 x 613.6 mm
8.05 x 15.37 x 24.16 inches</t>
  </si>
  <si>
    <t>7.3 kg / 16.2 lbs.</t>
  </si>
  <si>
    <t>234.9 x 444.5 x 714.2 mm
9.25 x 17.50 x 28.12 inches</t>
  </si>
  <si>
    <t xml:space="preserve">10.0 kg / 22.0 lbs. </t>
  </si>
  <si>
    <t>2.0 / 18.6 mm</t>
  </si>
  <si>
    <t>4 x USB 3.2 Gen 1² Type-A (1 x BC1.2)</t>
  </si>
  <si>
    <t>2 x USB 3.2 Gen 1 (1x USB Type-C,
1x USB Type-B)</t>
  </si>
  <si>
    <t>USB Type-C¹ (DP 1.4 Alt Mode)
+ HDMI 2.0 + DP 1.4 (HBR2)</t>
  </si>
  <si>
    <t>22W / 180W</t>
  </si>
  <si>
    <t>6W / 7.5W</t>
  </si>
  <si>
    <t>4.9 mm</t>
  </si>
  <si>
    <t>4.9 / 18.9 mm</t>
  </si>
  <si>
    <t>0.6 kg / 1.3 lbs</t>
  </si>
  <si>
    <t>106.4 x 216.5 x 314.4 mm 
4.19 x 8.52 x 12.38 inches</t>
  </si>
  <si>
    <t>1500:1</t>
  </si>
  <si>
    <t>-5°/ 95°</t>
  </si>
  <si>
    <t>194.7 x 332.4 x 498.3 mm
7.67 x 13.09 x 19.62 inches</t>
  </si>
  <si>
    <t>4.9 kg / 10.8 lbs.</t>
  </si>
  <si>
    <t xml:space="preserve"> 1.8mm /  17,3mm</t>
  </si>
  <si>
    <t xml:space="preserve">	0196801782235</t>
  </si>
  <si>
    <t>G1=60/pallet</t>
  </si>
  <si>
    <t xml:space="preserve">	0196380977527</t>
  </si>
  <si>
    <t>0196801203211</t>
  </si>
  <si>
    <t>204.5 x 380.3 x 611.9 mm
8.05 x 14.97 x 24.09 inches</t>
  </si>
  <si>
    <t>7.0 kg / 15.4 lbs.</t>
  </si>
  <si>
    <t>0196380286032</t>
  </si>
  <si>
    <t>G1=196/pallet</t>
  </si>
  <si>
    <t>ThinkVision T22i-30</t>
  </si>
  <si>
    <t>Optional Camera</t>
  </si>
  <si>
    <t>1300:1</t>
  </si>
  <si>
    <t>5WS1L72251</t>
  </si>
  <si>
    <t>63D4GAT1EU</t>
  </si>
  <si>
    <t>ThinkVision T34w-30</t>
  </si>
  <si>
    <t>ThinkVision P24h-30</t>
  </si>
  <si>
    <t>63B3GAT6EU</t>
  </si>
  <si>
    <t>25W / 65W</t>
  </si>
  <si>
    <t>-5°/ 32.5°</t>
  </si>
  <si>
    <t>USB Type-C + HDMI 2.0 + DP 1.4 + DP 1.4 (Out)</t>
  </si>
  <si>
    <t>1x USB3.2 Gen1 (Type-C)</t>
  </si>
  <si>
    <t>4x USB 3.2 Gen1 (Type-A, 1x BC)</t>
  </si>
  <si>
    <t>4x USB 3.1 Gen1 (Type-A with 1x BC1.2)</t>
  </si>
  <si>
    <t>199.7 x 348.8 x 539.5 mm
7.86 x 13.73 x 21.24 inches</t>
  </si>
  <si>
    <t>5.7 kg / 12.6 lbs.</t>
  </si>
  <si>
    <t xml:space="preserve"> 2.0mm / 17,6mm</t>
  </si>
  <si>
    <t>Clamp &amp; Vesa Plate (4XF1K72399) + if Tiny isn't configured with VESA Mount II order standalone: Tiny Vesa Mount II (4XF0N03161)</t>
  </si>
  <si>
    <t>0196380976834</t>
  </si>
  <si>
    <t>70/pallet</t>
  </si>
  <si>
    <t>24/pallet</t>
  </si>
  <si>
    <t>ThinkVision T24mv-30</t>
  </si>
  <si>
    <t>63D7UAT3EU</t>
  </si>
  <si>
    <t>HDMI 2.1 + DP 1.4 + DP out + USB 3.2. Gen 1 Type-C</t>
  </si>
  <si>
    <t>1 x USB 3.2 Gen 1 Type-C (90W)</t>
  </si>
  <si>
    <t>4 x USB 3.2 Gen 1 Type-A</t>
  </si>
  <si>
    <t>24.5W/160W</t>
  </si>
  <si>
    <t>199.7 x 387.8 x 539.8 mm
7.86 x 15.27 x 21.25 inches</t>
  </si>
  <si>
    <t>6.5kg</t>
  </si>
  <si>
    <t>2.1mm</t>
  </si>
  <si>
    <t>2.1mm / 41.4mm</t>
  </si>
  <si>
    <t>0196801934177</t>
  </si>
  <si>
    <t>Yes (2x5W)</t>
  </si>
  <si>
    <t>5WS1L72255</t>
  </si>
  <si>
    <t>5ms (GtG)</t>
  </si>
  <si>
    <t>TCO 8.0/9.0</t>
  </si>
  <si>
    <t>ThinkVision T24i-30</t>
  </si>
  <si>
    <t>63CFMATXEU</t>
  </si>
  <si>
    <t>5.4 kg / 11.9 lbs.</t>
  </si>
  <si>
    <t>199.7 x 349.8 x 539.8 mm
7.86 x 13.77 x 21.25 inches</t>
  </si>
  <si>
    <t>4 x USB 3.2 Gen 1 (Type-A)</t>
  </si>
  <si>
    <t>14W / 51W</t>
  </si>
  <si>
    <t>0196801904989</t>
  </si>
  <si>
    <t>12NAGAT1EU</t>
  </si>
  <si>
    <t>12NBGAT1EU</t>
  </si>
  <si>
    <t xml:space="preserve">4ms (GtG) </t>
  </si>
  <si>
    <t>1 x USB 3.2 Gen 1 (Type-A)</t>
  </si>
  <si>
    <t>-5° / 23.5°</t>
  </si>
  <si>
    <t>Yes (1080p, RGB)</t>
  </si>
  <si>
    <t>14.0W / 34.0W</t>
  </si>
  <si>
    <t>Power Adapter (90 W)</t>
  </si>
  <si>
    <t>Power Cord (1.0m)</t>
  </si>
  <si>
    <t>2.0 / 46.0 mm</t>
  </si>
  <si>
    <t>6.0Kg</t>
  </si>
  <si>
    <t>207.6 x 384.6 x 539.8 mm 8.17 x 15.14 x 21.25 inches</t>
  </si>
  <si>
    <t xml:space="preserve">	0196804349824</t>
  </si>
  <si>
    <t>0196804766782</t>
  </si>
  <si>
    <t>» zum Online-Datenblatt</t>
  </si>
  <si>
    <t>TIO24 Gen5</t>
  </si>
  <si>
    <t>TIO24 Gen5 Touch</t>
  </si>
  <si>
    <t>5WS1L72259</t>
  </si>
  <si>
    <t>UWQHD</t>
  </si>
  <si>
    <t>1 x USB 3.2 Gen 1 Type-C</t>
  </si>
  <si>
    <t>4 x USB 3.2 Gen 1 Type-A (1 x BC1.2)</t>
  </si>
  <si>
    <t>31W / 130W</t>
  </si>
  <si>
    <t>2.1 / 22.8 mm</t>
  </si>
  <si>
    <t>2.1 mm</t>
  </si>
  <si>
    <t>9.5 kg / 20.9 lbs</t>
  </si>
  <si>
    <t>231.6 x 414.3 x 808.4 mm
9.12 x 16.31 x 31.83 inches</t>
  </si>
  <si>
    <t>HDMI 2.0 + DP 1.4 + USB Type-C (DP1.4 Alt mode)</t>
  </si>
  <si>
    <t>63DBRAT1EU</t>
  </si>
  <si>
    <t>32:9</t>
  </si>
  <si>
    <t>49.0"</t>
  </si>
  <si>
    <t>5120x1440</t>
  </si>
  <si>
    <t>2000:1</t>
  </si>
  <si>
    <t>DQHD</t>
  </si>
  <si>
    <t>1 x TBT 4 (Up to 100W)
1 x USB 3.2 Gen 11 Type-B</t>
  </si>
  <si>
    <t>4 x USB 3.2 Gen 11 Type-A
1 x USB 3.2 Gen 11 Type-C2 (15W)
1 x TBT 4 Out (27W)</t>
  </si>
  <si>
    <t>Yes (support MAPT)</t>
  </si>
  <si>
    <t>ThinkVision P49w-30</t>
  </si>
  <si>
    <t>58W/265W</t>
  </si>
  <si>
    <t>2.1 / 19.7 mm</t>
  </si>
  <si>
    <t>15.8 kg</t>
  </si>
  <si>
    <t>253.9 x 421.3 x 1215.1 mm
9.99 x 16.59 x 47.84 inches</t>
  </si>
  <si>
    <t>Yes (100 x 100 mm / 200 x 100 mm)</t>
  </si>
  <si>
    <t>Yes (2x 5W)</t>
  </si>
  <si>
    <t>Deep Black IPS</t>
  </si>
  <si>
    <t>32"- 49"</t>
  </si>
  <si>
    <t>IPS Black</t>
  </si>
  <si>
    <t>on demand</t>
  </si>
  <si>
    <t>ThinkVision P32p-30</t>
  </si>
  <si>
    <t>TBT 4 in + TBT 4 out + HDMI 2.0 + DP 1.4</t>
  </si>
  <si>
    <t>2x USB 3.2 Gen1
(1x Type-C; 1x Type-B)</t>
  </si>
  <si>
    <t>4x USB 3.2 Gen1 (1 by BC 1.2)</t>
  </si>
  <si>
    <t>29.5W / 193.7W</t>
  </si>
  <si>
    <t>1 x DP Cable (1.8m)</t>
  </si>
  <si>
    <t>1 x HDMi Cable (1.8m)</t>
  </si>
  <si>
    <t>1 x TBT Cable (1m/ 40 Gbps)</t>
  </si>
  <si>
    <t xml:space="preserve"> 2.0mm / 18.6mm</t>
  </si>
  <si>
    <t>10.1 kg</t>
  </si>
  <si>
    <t>234.6 x 444.5 x 714.2 mm
9.24 x 17.50 x 28.12 inches</t>
  </si>
  <si>
    <t>Yes (2.0)</t>
  </si>
  <si>
    <t>63D1RAT1EU</t>
  </si>
  <si>
    <t>layer</t>
  </si>
  <si>
    <t>ThinkVision P24q-30</t>
  </si>
  <si>
    <t>HDMI 2.0+ DP 1.4 + DP out</t>
  </si>
  <si>
    <t>1xUSB3.2 Gen1 (by USB-B)</t>
  </si>
  <si>
    <t>4x USB 3.2 Gen1 (1BC)</t>
  </si>
  <si>
    <t>63B4GAT6EU</t>
  </si>
  <si>
    <t>0196380977176</t>
  </si>
  <si>
    <t>21/03/2023</t>
  </si>
  <si>
    <t>21/02/2023</t>
  </si>
  <si>
    <t>23/06/2022</t>
  </si>
  <si>
    <t>ThinkVision T32h-30</t>
  </si>
  <si>
    <t>63D6GAT1EU</t>
  </si>
  <si>
    <t>1 x USB 3.2 Gen 1</t>
  </si>
  <si>
    <t>Tiny/Nano monitor clamp II (PN: 4XH0Z42451) &amp; Tiny VESA mount II (PN: 4XF0N03161)</t>
  </si>
  <si>
    <t>32W/ 153W</t>
  </si>
  <si>
    <t>9.9 kg /21.8 lbs.</t>
  </si>
  <si>
    <t>USB Type-C (DP1.4 Alt Mode) + HDMI 2.0 + DP 1.4</t>
  </si>
  <si>
    <t>0196801194922</t>
  </si>
  <si>
    <t xml:space="preserve">   Bestellung ab Werk notwendig</t>
  </si>
  <si>
    <t xml:space="preserve">   Zukünftig:</t>
  </si>
  <si>
    <t xml:space="preserve">   Aktuell verfügbar in Distribution</t>
  </si>
  <si>
    <t>TIO22 Gen5</t>
  </si>
  <si>
    <t>Up to 100W (Thunderbolt);
Up to 15W (Front USB Type-C)</t>
  </si>
  <si>
    <t>1 x TBT 4 in + 1 x TBT 4 out  + USB Type-C + 
2 x HDMI 2.1 + DP 1.4</t>
  </si>
  <si>
    <t>12N8GAT1EU</t>
  </si>
  <si>
    <t>12N9GAT1EU</t>
  </si>
  <si>
    <t>TIO22 Gen5 Touch</t>
  </si>
  <si>
    <t>0º / 90º</t>
  </si>
  <si>
    <t>207.6 x 357.3 x 489.3 mm</t>
  </si>
  <si>
    <t>Integrated solution</t>
  </si>
  <si>
    <t xml:space="preserve">	0196804767239</t>
  </si>
  <si>
    <t>0196804375465</t>
  </si>
  <si>
    <t>0196380023057</t>
  </si>
  <si>
    <t>0196802362085</t>
  </si>
  <si>
    <t>0196801194533</t>
  </si>
  <si>
    <t>13.4W / 33W</t>
  </si>
  <si>
    <t>1 x USB 3.2 Gen 1¹ Type-B</t>
  </si>
  <si>
    <t>1 x USB 3.2 Gen 1¹ Type-A</t>
  </si>
  <si>
    <t>NEW</t>
  </si>
  <si>
    <t>63F2RAT3EU</t>
  </si>
  <si>
    <t>63D3GAT1EU</t>
  </si>
  <si>
    <t>0196801200739</t>
  </si>
  <si>
    <t>= Transition zu "Bestellung auf Nachfrage"</t>
  </si>
  <si>
    <t>= "Bestellung auf Nachfrage (on-demand)"</t>
  </si>
  <si>
    <t xml:space="preserve"> + + + Bestellung auf Anfrage + + +</t>
  </si>
  <si>
    <t xml:space="preserve"> + + + In Transition zu "Bestellung auf Anfrage" + + +</t>
  </si>
  <si>
    <t>ThinkVision T27h-30</t>
  </si>
  <si>
    <t>ThinkVision T27hv-30</t>
  </si>
  <si>
    <t>63A3GAT1EU</t>
  </si>
  <si>
    <t>4x USB 3.2 Gen1 (Type-A with 1x BC 1.2)</t>
  </si>
  <si>
    <t>3 x USB3.2 Gen1 (Type-A)
1 x USB3.2 Gen1 (Type-A with BC1.2)</t>
  </si>
  <si>
    <t>6.9 kg / 15.2 lbs</t>
  </si>
  <si>
    <t xml:space="preserve"> 2.0mm / 17.6mm</t>
  </si>
  <si>
    <t>26W / 148W</t>
  </si>
  <si>
    <t>HDMI 2.0 + DP 1.4 + DP out + USB Type-C</t>
  </si>
  <si>
    <t>1 x USB 3.2 Gen 1 (Type-C)</t>
  </si>
  <si>
    <t>Yes (2592 x 1944, 5MP, IR+RGB)</t>
  </si>
  <si>
    <t xml:space="preserve"> 2.1mm</t>
  </si>
  <si>
    <t>7.9 kg / 17.4 lbs</t>
  </si>
  <si>
    <t>30.0W / 168.5W</t>
  </si>
  <si>
    <t>204.7 x 429.6 x 613.8 mm
8.06 x 16.91 x 24.17 inches</t>
  </si>
  <si>
    <t>1 x USB Type-C (DP 1.4 Alt Mode) + 1 x HDMI 2.1 + 1 x DP 1.4 + 1 x DP out</t>
  </si>
  <si>
    <t>63D6UAT3EU</t>
  </si>
  <si>
    <t>ThinkVision E24-28</t>
  </si>
  <si>
    <t xml:space="preserve"> VGA + DP 1.2 + HDMI 1.4</t>
  </si>
  <si>
    <t>'-5°/ 22°</t>
  </si>
  <si>
    <t>-360° / 360º</t>
  </si>
  <si>
    <t>Yes (2 x 1.5W)</t>
  </si>
  <si>
    <t>12.0W / 29.0W</t>
  </si>
  <si>
    <t>178.6 x 317.1 x 541.8 mm / 7.03 x 12.48 x 21.33 inch</t>
  </si>
  <si>
    <t>4.5Kg / 9.9lbs</t>
  </si>
  <si>
    <t>2.3mm</t>
  </si>
  <si>
    <t>2.3mm / 20.5mm</t>
  </si>
  <si>
    <t>62B6MAT3EU</t>
  </si>
  <si>
    <t>limitierte Verfügbarkeit</t>
  </si>
  <si>
    <t xml:space="preserve">
Portfolio T1 - Q1-2024</t>
  </si>
  <si>
    <t>E-Series</t>
  </si>
  <si>
    <r>
      <t xml:space="preserve">Commercial Visuals Topseller </t>
    </r>
    <r>
      <rPr>
        <sz val="10"/>
        <color theme="1" tint="0.499984740745262"/>
        <rFont val="Arial"/>
        <family val="2"/>
      </rPr>
      <t>LINE-UP C#70</t>
    </r>
  </si>
  <si>
    <t>Lenovo C24d-20</t>
  </si>
  <si>
    <t>ThinkVision T23i-30</t>
  </si>
  <si>
    <t>Februar Feuerwerk '24</t>
  </si>
  <si>
    <t>63FENAT2EU</t>
  </si>
  <si>
    <t>63B2MAT6EU</t>
  </si>
  <si>
    <t>C-Series</t>
  </si>
  <si>
    <t>63E4GAT2EU</t>
  </si>
  <si>
    <t>ThinkVision P27pz-30</t>
  </si>
  <si>
    <t>600cd/m²</t>
  </si>
  <si>
    <t>63E5GAT2EU</t>
  </si>
  <si>
    <t>ThinkVision P32pz-30</t>
  </si>
  <si>
    <t xml:space="preserve">   Lierferzeit ca. 10 bis 11 Wochen</t>
  </si>
  <si>
    <t>to be released soon</t>
  </si>
  <si>
    <t>4x USB 3.0 (Type-A)</t>
  </si>
  <si>
    <t>1x USB 3.0 (Type-B)</t>
  </si>
  <si>
    <t xml:space="preserve">4x USB 3.2 Gen1 (Type-A with 1 BC1.2) </t>
  </si>
  <si>
    <t>4x USB 3.2 Gen 1 (Type-A)</t>
  </si>
  <si>
    <t>1x USB 3.2 Gen 1 (Type-B)</t>
  </si>
  <si>
    <t>1x USB 3.2 Gen1  (Type-B)</t>
  </si>
  <si>
    <t>4x USB 3.2 Gen1 (Type-A)</t>
  </si>
  <si>
    <t>199.7 x 338.8 x 522.0 mm
7.86 x 13.34 x 20.55 inches</t>
  </si>
  <si>
    <t>5.2 kg / 11.5 lbs.</t>
  </si>
  <si>
    <t>2.0 / 17.3 mm</t>
  </si>
  <si>
    <t>0196380370113</t>
  </si>
  <si>
    <t>1 x USB 4 + 2x HDMI 2.1 + 1 x DP 1.4 + DP 1.4 Out</t>
  </si>
  <si>
    <t>1 x USB 3.2 Gen 2 Type-C
1 x USB4 Type-C</t>
  </si>
  <si>
    <t xml:space="preserve">4 x USB 3.2 Gen 2 Type-A (1 x BC1.2)
1 x USB 3.2 Gen 2 Type-C (Up to 15W) </t>
  </si>
  <si>
    <t>26.0W / 315.0W</t>
  </si>
  <si>
    <t>32.0W / 305.0W</t>
  </si>
  <si>
    <t>TCO 9.0</t>
  </si>
  <si>
    <t>220.4 x 397.8 x 613.5mm
8.68 x 15.66 x 24.15 inches</t>
  </si>
  <si>
    <t>234.9 x 609.0 x 714.2 mm
9.25 x 23.98 x 28.12 inches</t>
  </si>
  <si>
    <t>8.8 kg</t>
  </si>
  <si>
    <t>10.5 kg</t>
  </si>
  <si>
    <t xml:space="preserve"> 2.0mm / 29 mm</t>
  </si>
  <si>
    <t>1 x DP Cable (1.8 m)</t>
  </si>
  <si>
    <t>1 x USB Type-C to Type-A Gen 2 Cable (1 m)</t>
  </si>
  <si>
    <t>1 x USB4 Cable (1 m)</t>
  </si>
  <si>
    <t>0196804350677</t>
  </si>
  <si>
    <t>G1=80/pallet</t>
  </si>
  <si>
    <t xml:space="preserve">*Lagerbestand und Ankunft ohne Garantie,
Vorbestellungen eventuell nicht berücksichtigt.
</t>
  </si>
  <si>
    <t>0195348825979</t>
  </si>
  <si>
    <t>0197531646446</t>
  </si>
  <si>
    <t>0196379715826</t>
  </si>
  <si>
    <t>VGA + HDMI 1.4 + DP 1.2 + DVI-D</t>
  </si>
  <si>
    <t xml:space="preserve">3x USB3.2 Gen1 (Type-A)
1x USB 3.2 Gen1 (Type-C with 1 BC) </t>
  </si>
  <si>
    <t>345º</t>
  </si>
  <si>
    <t>Yes (In &amp; Out 3.5mm)</t>
  </si>
  <si>
    <t>TCO Display 9.0 / TCO Edge 2.0</t>
  </si>
  <si>
    <t>212.7 X 365.7 x 532.2 mm
8.37 x 14.40 x 20.95 inches</t>
  </si>
  <si>
    <t>Grey white</t>
  </si>
  <si>
    <t>Februar Feuerwerk</t>
  </si>
  <si>
    <r>
      <t>Änderungen &amp; Irrtümer vorbehalten, alle Angaben ohne Gewähr. Promo-Preise gültig bis</t>
    </r>
    <r>
      <rPr>
        <b/>
        <sz val="8"/>
        <color theme="0" tint="-0.249977111117893"/>
        <rFont val="Arial"/>
        <family val="2"/>
      </rPr>
      <t xml:space="preserve"> 29.02.2024 </t>
    </r>
    <r>
      <rPr>
        <sz val="8"/>
        <color theme="0" tint="-0.249977111117893"/>
        <rFont val="Arial"/>
        <family val="2"/>
      </rPr>
      <t>(Stückzahlen der genannten Modelle pro Distributor limitiert und können ggf. früher beendet werden).</t>
    </r>
  </si>
  <si>
    <t>AB SOFORT verfügbar</t>
  </si>
  <si>
    <t>Ankünfte im Mai</t>
  </si>
  <si>
    <t>Ankünfte im März</t>
  </si>
  <si>
    <t>Ankünfte im April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</si>
</sst>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6" formatCode="#,##0\ &quot;€&quot;;[Red]\-#,##0\ &quot;€&quot;"/>
    <numFmt numFmtId="164" formatCode="000"/>
    <numFmt numFmtId="165" formatCode="0000000000000"/>
    <numFmt numFmtId="166" formatCode="#,##0\ &quot;€&quot;"/>
    <numFmt numFmtId="167" formatCode="0.0%"/>
    <numFmt numFmtId="168" formatCode="_-* #,##0.00\ [$€-1]_-;\-* #,##0.00\ [$€-1]_-;_-* &quot;-&quot;??\ [$€-1]_-"/>
    <numFmt numFmtId="169" formatCode="_ * #,##0.00_ ;_ * \-#,##0.00_ ;_ * &quot;-&quot;??_ ;_ @_ "/>
    <numFmt numFmtId="170" formatCode="[$-409]d\-mmm\-yyyy;@"/>
    <numFmt numFmtId="171" formatCode="mm/dd/yy;@"/>
    <numFmt numFmtId="172" formatCode="[$-409]dd\-mmm\-yy;@"/>
    <numFmt numFmtId="173" formatCode="0.0"/>
  </numFmts>
  <fonts count="1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8"/>
      <color theme="1" tint="0.499984740745262"/>
      <name val="Arial"/>
      <family val="2"/>
    </font>
    <font>
      <sz val="10"/>
      <color theme="1" tint="0.499984740745262"/>
      <name val="Arial"/>
      <family val="2"/>
    </font>
    <font>
      <sz val="8.5"/>
      <color theme="1" tint="0.499984740745262"/>
      <name val="Arial"/>
      <family val="2"/>
    </font>
    <font>
      <sz val="8"/>
      <color rgb="FF454545"/>
      <name val="Arial"/>
      <family val="2"/>
    </font>
    <font>
      <b/>
      <sz val="12"/>
      <color theme="0" tint="-0.34998626667073579"/>
      <name val="Arial"/>
      <family val="2"/>
    </font>
    <font>
      <b/>
      <sz val="12"/>
      <color theme="1" tint="0.499984740745262"/>
      <name val="Arial"/>
      <family val="2"/>
    </font>
    <font>
      <sz val="11"/>
      <color theme="1" tint="0.499984740745262"/>
      <name val="Calibri"/>
      <family val="2"/>
      <scheme val="minor"/>
    </font>
    <font>
      <u/>
      <sz val="8"/>
      <color rgb="FF454545"/>
      <name val="Arial"/>
      <family val="2"/>
    </font>
    <font>
      <b/>
      <sz val="12"/>
      <color theme="0" tint="-0.499984740745262"/>
      <name val="Arial"/>
      <family val="2"/>
    </font>
    <font>
      <sz val="8"/>
      <color theme="0" tint="-0.34998626667073579"/>
      <name val="Segoe UI"/>
      <family val="2"/>
    </font>
    <font>
      <sz val="11"/>
      <color theme="1"/>
      <name val="Segoe UI Light"/>
      <family val="2"/>
    </font>
    <font>
      <sz val="18"/>
      <color theme="1" tint="0.499984740745262"/>
      <name val="Segoe UI Light"/>
      <family val="2"/>
    </font>
    <font>
      <sz val="10"/>
      <color theme="1" tint="0.499984740745262"/>
      <name val="Segoe UI Light"/>
      <family val="2"/>
    </font>
    <font>
      <sz val="8"/>
      <color rgb="FF454545"/>
      <name val="Segoe UI Light"/>
      <family val="2"/>
    </font>
    <font>
      <u/>
      <sz val="11"/>
      <color theme="10"/>
      <name val="Segoe UI Light"/>
      <family val="2"/>
    </font>
    <font>
      <sz val="8"/>
      <name val="Segoe UI Light"/>
      <family val="2"/>
    </font>
    <font>
      <b/>
      <sz val="8"/>
      <color rgb="FF454545"/>
      <name val="Segoe UI"/>
      <family val="2"/>
    </font>
    <font>
      <b/>
      <sz val="8"/>
      <name val="Segoe UI"/>
      <family val="2"/>
    </font>
    <font>
      <sz val="8"/>
      <color theme="1"/>
      <name val="Segoe UI Light"/>
      <family val="2"/>
    </font>
    <font>
      <sz val="8"/>
      <color theme="0" tint="-0.249977111117893"/>
      <name val="Segoe UI Light"/>
      <family val="2"/>
    </font>
    <font>
      <b/>
      <sz val="8"/>
      <color theme="0" tint="-0.249977111117893"/>
      <name val="Segoe UI Light"/>
      <family val="2"/>
    </font>
    <font>
      <b/>
      <sz val="8"/>
      <color theme="1" tint="0.499984740745262"/>
      <name val="Segoe UI Light"/>
      <family val="2"/>
    </font>
    <font>
      <sz val="8.5"/>
      <name val="Segoe UI Light"/>
      <family val="2"/>
    </font>
    <font>
      <b/>
      <sz val="8"/>
      <color theme="1" tint="0.499984740745262"/>
      <name val="Segoe UI"/>
      <family val="2"/>
    </font>
    <font>
      <sz val="8"/>
      <color theme="1"/>
      <name val="Segoe UI"/>
      <family val="2"/>
    </font>
    <font>
      <b/>
      <sz val="8"/>
      <color rgb="FF6ABF4A"/>
      <name val="Segoe UI"/>
      <family val="2"/>
    </font>
    <font>
      <b/>
      <sz val="8"/>
      <color theme="9" tint="-0.249977111117893"/>
      <name val="Segoe UI"/>
      <family val="2"/>
    </font>
    <font>
      <b/>
      <sz val="8"/>
      <color theme="0"/>
      <name val="Segoe UI"/>
      <family val="2"/>
    </font>
    <font>
      <b/>
      <sz val="8"/>
      <color rgb="FF00B050"/>
      <name val="Segoe UI"/>
      <family val="2"/>
    </font>
    <font>
      <b/>
      <sz val="8.5"/>
      <name val="Segoe UI"/>
      <family val="2"/>
    </font>
    <font>
      <sz val="8"/>
      <color theme="9"/>
      <name val="Segoe UI"/>
      <family val="2"/>
    </font>
    <font>
      <sz val="8"/>
      <color theme="8"/>
      <name val="Segoe UI"/>
      <family val="2"/>
    </font>
    <font>
      <sz val="8"/>
      <color theme="7" tint="-0.249977111117893"/>
      <name val="Segoe UI"/>
      <family val="2"/>
    </font>
    <font>
      <sz val="8"/>
      <color theme="1" tint="0.499984740745262"/>
      <name val="Segoe UI"/>
      <family val="2"/>
    </font>
    <font>
      <b/>
      <sz val="10.5"/>
      <color theme="0"/>
      <name val="Arial"/>
      <family val="2"/>
    </font>
    <font>
      <sz val="10.5"/>
      <color rgb="FF333F48"/>
      <name val="Arial"/>
      <family val="2"/>
    </font>
    <font>
      <sz val="18"/>
      <color rgb="FF6F7170"/>
      <name val="Arial"/>
      <family val="2"/>
    </font>
    <font>
      <sz val="16"/>
      <color theme="1" tint="0.34998626667073579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theme="1" tint="0.14999847407452621"/>
      <name val="Arial"/>
      <family val="2"/>
    </font>
    <font>
      <sz val="11"/>
      <color theme="0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sz val="11"/>
      <color rgb="FFFF0000"/>
      <name val="Arial"/>
      <family val="2"/>
    </font>
    <font>
      <sz val="8"/>
      <color theme="0"/>
      <name val="Arial"/>
      <family val="2"/>
    </font>
    <font>
      <sz val="8"/>
      <color theme="0" tint="-0.34998626667073579"/>
      <name val="Arial"/>
      <family val="2"/>
    </font>
    <font>
      <sz val="11"/>
      <color theme="1" tint="0.34998626667073579"/>
      <name val="Arial"/>
      <family val="2"/>
    </font>
    <font>
      <b/>
      <sz val="8"/>
      <color theme="0"/>
      <name val="Arial"/>
      <family val="2"/>
    </font>
    <font>
      <i/>
      <sz val="9"/>
      <color theme="0" tint="-0.249977111117893"/>
      <name val="Arial"/>
      <family val="2"/>
    </font>
    <font>
      <sz val="8"/>
      <color rgb="FFC4BEB6"/>
      <name val="Arial"/>
      <family val="2"/>
    </font>
    <font>
      <b/>
      <sz val="9"/>
      <color rgb="FFE2231A"/>
      <name val="Arial"/>
      <family val="2"/>
    </font>
    <font>
      <sz val="9"/>
      <color rgb="FF454545"/>
      <name val="Arial"/>
      <family val="2"/>
    </font>
    <font>
      <b/>
      <sz val="8"/>
      <color rgb="FF00B0F0"/>
      <name val="Arial"/>
      <family val="2"/>
    </font>
    <font>
      <sz val="9"/>
      <color theme="1" tint="0.499984740745262"/>
      <name val="Arial"/>
      <family val="2"/>
    </font>
    <font>
      <sz val="8"/>
      <color theme="1" tint="0.499984740745262"/>
      <name val="Arial"/>
      <family val="2"/>
    </font>
    <font>
      <b/>
      <sz val="8"/>
      <color rgb="FF454545"/>
      <name val="Arial"/>
      <family val="2"/>
    </font>
    <font>
      <b/>
      <sz val="8"/>
      <color rgb="FF3E8DDD"/>
      <name val="Arial"/>
      <family val="2"/>
    </font>
    <font>
      <u/>
      <sz val="11"/>
      <color theme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9.1999999999999993"/>
      <name val="Arial"/>
      <family val="2"/>
    </font>
    <font>
      <u/>
      <sz val="9"/>
      <color theme="10"/>
      <name val="Arial"/>
      <family val="2"/>
    </font>
    <font>
      <sz val="8"/>
      <color rgb="FF3E8DDD"/>
      <name val="Arial"/>
      <family val="2"/>
    </font>
    <font>
      <b/>
      <sz val="12"/>
      <color rgb="FF6F7170"/>
      <name val="Arial"/>
      <family val="2"/>
    </font>
    <font>
      <b/>
      <sz val="8"/>
      <color rgb="FF6F7170"/>
      <name val="Arial"/>
      <family val="2"/>
    </font>
    <font>
      <u/>
      <sz val="8"/>
      <color rgb="FF6F7170"/>
      <name val="Arial"/>
      <family val="2"/>
    </font>
    <font>
      <sz val="8"/>
      <color rgb="FF6F7170"/>
      <name val="Arial"/>
      <family val="2"/>
    </font>
    <font>
      <b/>
      <sz val="10.5"/>
      <color rgb="FF6F7170"/>
      <name val="Arial"/>
      <family val="2"/>
    </font>
    <font>
      <sz val="11"/>
      <color rgb="FF6F7170"/>
      <name val="Arial"/>
      <family val="2"/>
    </font>
    <font>
      <b/>
      <sz val="10"/>
      <color rgb="FF6F7170"/>
      <name val="Arial"/>
      <family val="2"/>
    </font>
    <font>
      <b/>
      <sz val="11"/>
      <color rgb="FF6F7170"/>
      <name val="Arial"/>
      <family val="2"/>
    </font>
    <font>
      <b/>
      <sz val="9"/>
      <color rgb="FF6F7170"/>
      <name val="Arial"/>
      <family val="2"/>
    </font>
    <font>
      <sz val="8"/>
      <color theme="0" tint="-0.249977111117893"/>
      <name val="Arial"/>
      <family val="2"/>
    </font>
    <font>
      <b/>
      <sz val="8"/>
      <color theme="0" tint="-0.249977111117893"/>
      <name val="Arial"/>
      <family val="2"/>
    </font>
    <font>
      <b/>
      <sz val="8"/>
      <color theme="1" tint="0.499984740745262"/>
      <name val="Arial"/>
      <family val="2"/>
    </font>
    <font>
      <b/>
      <sz val="8.5"/>
      <name val="Arial"/>
      <family val="2"/>
    </font>
    <font>
      <b/>
      <sz val="12"/>
      <color theme="4" tint="0.39997558519241921"/>
      <name val="Arial"/>
      <family val="2"/>
    </font>
    <font>
      <sz val="8"/>
      <color theme="9"/>
      <name val="Arial"/>
      <family val="2"/>
    </font>
    <font>
      <sz val="8"/>
      <color theme="8"/>
      <name val="Arial"/>
      <family val="2"/>
    </font>
    <font>
      <sz val="8"/>
      <color theme="7" tint="-0.249977111117893"/>
      <name val="Arial"/>
      <family val="2"/>
    </font>
    <font>
      <b/>
      <sz val="8"/>
      <color rgb="FF6ABF4A"/>
      <name val="Arial"/>
      <family val="2"/>
    </font>
    <font>
      <b/>
      <sz val="8"/>
      <color theme="9" tint="-0.249977111117893"/>
      <name val="Arial"/>
      <family val="2"/>
    </font>
    <font>
      <b/>
      <sz val="8"/>
      <color rgb="FF00B050"/>
      <name val="Arial"/>
      <family val="2"/>
    </font>
    <font>
      <b/>
      <sz val="8"/>
      <color rgb="FF6AC346"/>
      <name val="Arial"/>
      <family val="2"/>
    </font>
    <font>
      <b/>
      <sz val="11"/>
      <color rgb="FF454545"/>
      <name val="Arial"/>
      <family val="2"/>
    </font>
    <font>
      <b/>
      <sz val="20"/>
      <color rgb="FFFEEC40"/>
      <name val="Arial"/>
      <family val="2"/>
    </font>
    <font>
      <b/>
      <sz val="20"/>
      <color rgb="FF6AC346"/>
      <name val="Arial"/>
      <family val="2"/>
    </font>
    <font>
      <b/>
      <sz val="20"/>
      <color theme="1" tint="0.499984740745262"/>
      <name val="Arial"/>
      <family val="2"/>
    </font>
    <font>
      <b/>
      <sz val="20"/>
      <color rgb="FFE94F47"/>
      <name val="Arial"/>
      <family val="2"/>
    </font>
    <font>
      <sz val="12"/>
      <name val="Arial"/>
      <family val="2"/>
    </font>
    <font>
      <b/>
      <sz val="13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9"/>
      <color theme="0"/>
      <name val="Arial Narrow"/>
      <family val="2"/>
    </font>
    <font>
      <sz val="9"/>
      <color rgb="FFFF0000"/>
      <name val="Arial"/>
      <family val="2"/>
    </font>
    <font>
      <sz val="8"/>
      <name val="Arial Narrow"/>
      <family val="2"/>
    </font>
    <font>
      <b/>
      <sz val="8"/>
      <name val="Arial Narrow"/>
      <family val="2"/>
    </font>
    <font>
      <sz val="9"/>
      <color theme="0"/>
      <name val="Arial Narrow"/>
      <family val="2"/>
    </font>
    <font>
      <sz val="11"/>
      <color theme="1"/>
      <name val="Calibri"/>
      <family val="2"/>
      <charset val="134"/>
      <scheme val="minor"/>
    </font>
    <font>
      <sz val="10"/>
      <name val="Arial"/>
      <family val="2"/>
    </font>
    <font>
      <u/>
      <sz val="10"/>
      <color theme="10"/>
      <name val="Arial"/>
      <family val="2"/>
    </font>
    <font>
      <sz val="8"/>
      <color rgb="FFC00000"/>
      <name val="Arial Narrow"/>
      <family val="2"/>
    </font>
    <font>
      <sz val="8"/>
      <name val="Calibri"/>
      <family val="2"/>
    </font>
    <font>
      <sz val="9.6"/>
      <name val="Arial Narrow"/>
      <family val="2"/>
    </font>
    <font>
      <b/>
      <sz val="9"/>
      <color rgb="FF454545"/>
      <name val="Arial"/>
      <family val="2"/>
    </font>
    <font>
      <sz val="11"/>
      <color theme="1"/>
      <name val="Calibri"/>
      <family val="2"/>
    </font>
    <font>
      <sz val="11"/>
      <color indexed="8"/>
      <name val="宋体"/>
      <family val="3"/>
      <charset val="134"/>
    </font>
    <font>
      <b/>
      <sz val="11"/>
      <color indexed="8"/>
      <name val="宋体"/>
      <family val="3"/>
      <charset val="134"/>
    </font>
    <font>
      <sz val="12"/>
      <name val="宋体"/>
      <family val="3"/>
      <charset val="134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9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sz val="11"/>
      <color indexed="62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1"/>
      <color indexed="63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1"/>
      <color indexed="10"/>
      <name val="宋体"/>
      <family val="3"/>
      <charset val="134"/>
    </font>
    <font>
      <sz val="10"/>
      <name val="Helv"/>
      <family val="2"/>
    </font>
    <font>
      <sz val="10"/>
      <name val="Geneva"/>
      <family val="2"/>
    </font>
    <font>
      <sz val="10"/>
      <color indexed="8"/>
      <name val="MS Sans Serif"/>
      <family val="2"/>
    </font>
    <font>
      <sz val="11"/>
      <name val="Arial Narrow"/>
      <family val="2"/>
    </font>
    <font>
      <sz val="10"/>
      <name val="Arial Narrow"/>
      <family val="2"/>
    </font>
    <font>
      <b/>
      <sz val="10"/>
      <name val="Arial Narrow"/>
      <family val="2"/>
    </font>
    <font>
      <sz val="12"/>
      <name val="新細明體"/>
      <family val="1"/>
    </font>
    <font>
      <u/>
      <sz val="11"/>
      <color theme="10"/>
      <name val="Calibri"/>
      <family val="2"/>
    </font>
    <font>
      <u/>
      <sz val="12"/>
      <color theme="10"/>
      <name val="新細明體"/>
      <family val="1"/>
      <charset val="136"/>
    </font>
    <font>
      <sz val="12"/>
      <color theme="1"/>
      <name val="Calibri"/>
      <family val="2"/>
      <charset val="136"/>
      <scheme val="minor"/>
    </font>
    <font>
      <sz val="11"/>
      <color theme="1"/>
      <name val="Calibri"/>
      <family val="3"/>
      <charset val="134"/>
      <scheme val="minor"/>
    </font>
    <font>
      <sz val="11"/>
      <color theme="0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2"/>
      <name val="宋体"/>
      <charset val="134"/>
    </font>
    <font>
      <sz val="8.5"/>
      <name val="Arial"/>
      <family val="2"/>
    </font>
    <font>
      <b/>
      <sz val="20"/>
      <color theme="2" tint="-9.9978637043366805E-2"/>
      <name val="Arial"/>
      <family val="2"/>
    </font>
    <font>
      <b/>
      <sz val="8"/>
      <color theme="5"/>
      <name val="Arial"/>
      <family val="2"/>
    </font>
    <font>
      <b/>
      <sz val="8"/>
      <color theme="7" tint="-0.499984740745262"/>
      <name val="Arial"/>
      <family val="2"/>
    </font>
    <font>
      <sz val="8"/>
      <name val="Calibri"/>
      <family val="2"/>
      <scheme val="minor"/>
    </font>
    <font>
      <b/>
      <sz val="20"/>
      <color theme="0" tint="-0.249977111117893"/>
      <name val="Arial"/>
      <family val="2"/>
    </font>
    <font>
      <b/>
      <u/>
      <sz val="8"/>
      <color theme="4" tint="0.39997558519241921"/>
      <name val="Arial"/>
      <family val="2"/>
    </font>
    <font>
      <b/>
      <sz val="8"/>
      <color theme="4" tint="0.39997558519241921"/>
      <name val="Arial"/>
      <family val="2"/>
    </font>
    <font>
      <b/>
      <i/>
      <sz val="9"/>
      <color theme="5"/>
      <name val="Arial"/>
      <family val="2"/>
    </font>
    <font>
      <sz val="8"/>
      <color rgb="FFA6A6A6"/>
      <name val="Arial"/>
      <family val="2"/>
    </font>
    <font>
      <b/>
      <sz val="8"/>
      <color rgb="FF808080"/>
      <name val="Arial"/>
      <family val="2"/>
    </font>
    <font>
      <u/>
      <sz val="11"/>
      <color rgb="FF0563C1"/>
      <name val="Calibri"/>
      <family val="2"/>
    </font>
  </fonts>
  <fills count="5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CFCFC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7F7F7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rgb="FF33CC33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rgb="FFFAFAFA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E1140A"/>
        <bgColor indexed="64"/>
      </patternFill>
    </fill>
    <fill>
      <patternFill patternType="solid">
        <fgColor rgb="FF3E8DDD"/>
        <bgColor indexed="64"/>
      </patternFill>
    </fill>
    <fill>
      <patternFill patternType="solid">
        <fgColor rgb="FF6AC346"/>
        <bgColor indexed="64"/>
      </patternFill>
    </fill>
    <fill>
      <patternFill patternType="solid">
        <fgColor rgb="FFFEE600"/>
        <bgColor indexed="64"/>
      </patternFill>
    </fill>
    <fill>
      <patternFill patternType="solid">
        <fgColor rgb="FF8246AF"/>
        <bgColor indexed="64"/>
      </patternFill>
    </fill>
    <fill>
      <patternFill patternType="solid">
        <fgColor rgb="FFF04187"/>
        <bgColor indexed="64"/>
      </patternFill>
    </fill>
    <fill>
      <patternFill patternType="solid">
        <fgColor rgb="FF46C8E1"/>
        <bgColor indexed="64"/>
      </patternFill>
    </fill>
    <fill>
      <patternFill patternType="solid">
        <fgColor rgb="FFFF6A00"/>
        <bgColor indexed="64"/>
      </patternFill>
    </fill>
    <fill>
      <patternFill patternType="solid">
        <fgColor rgb="FF333F48"/>
        <bgColor indexed="64"/>
      </patternFill>
    </fill>
    <fill>
      <patternFill patternType="solid">
        <fgColor rgb="FFFBFBFB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2F2F2"/>
        <bgColor rgb="FF000000"/>
      </patternFill>
    </fill>
  </fills>
  <borders count="85">
    <border>
      <left/>
      <right/>
      <top/>
      <bottom/>
      <diagonal/>
    </border>
    <border>
      <left style="thin">
        <color theme="0" tint="-0.14990691854609822"/>
      </left>
      <right/>
      <top style="thin">
        <color theme="0" tint="-0.14990691854609822"/>
      </top>
      <bottom/>
      <diagonal/>
    </border>
    <border>
      <left/>
      <right/>
      <top/>
      <bottom style="thin">
        <color theme="0" tint="-4.9989318521683403E-2"/>
      </bottom>
      <diagonal/>
    </border>
    <border>
      <left/>
      <right style="medium">
        <color theme="0"/>
      </right>
      <top/>
      <bottom style="thin">
        <color theme="0" tint="-4.9989318521683403E-2"/>
      </bottom>
      <diagonal/>
    </border>
    <border>
      <left style="medium">
        <color theme="0"/>
      </left>
      <right/>
      <top/>
      <bottom style="thin">
        <color theme="0" tint="-4.9989318521683403E-2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 style="medium">
        <color theme="0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 style="medium">
        <color theme="0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/>
      <right style="medium">
        <color theme="0"/>
      </right>
      <top/>
      <bottom/>
      <diagonal/>
    </border>
    <border>
      <left style="medium">
        <color rgb="FF00B0F0"/>
      </left>
      <right style="medium">
        <color rgb="FF00B0F0"/>
      </right>
      <top style="medium">
        <color rgb="FF00B0F0"/>
      </top>
      <bottom style="medium">
        <color rgb="FF00B0F0"/>
      </bottom>
      <diagonal/>
    </border>
    <border>
      <left style="medium">
        <color rgb="FF00B050"/>
      </left>
      <right style="medium">
        <color rgb="FF00B050"/>
      </right>
      <top style="medium">
        <color rgb="FF00B050"/>
      </top>
      <bottom style="medium">
        <color rgb="FF00B050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/>
      <diagonal/>
    </border>
    <border>
      <left/>
      <right/>
      <top style="thin">
        <color theme="0" tint="-4.9989318521683403E-2"/>
      </top>
      <bottom/>
      <diagonal/>
    </border>
    <border>
      <left style="thin">
        <color rgb="FFD9D8D6"/>
      </left>
      <right style="thin">
        <color rgb="FFD9D8D6"/>
      </right>
      <top style="thin">
        <color rgb="FFEAEAEA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4.9989318521683403E-2"/>
      </left>
      <right/>
      <top/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/>
      <top style="thin">
        <color rgb="FFEAEAEA"/>
      </top>
      <bottom style="thin">
        <color rgb="FFEAEAEA"/>
      </bottom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ck">
        <color theme="0" tint="-4.9989318521683403E-2"/>
      </left>
      <right/>
      <top style="thick">
        <color theme="0" tint="-4.9989318521683403E-2"/>
      </top>
      <bottom/>
      <diagonal/>
    </border>
    <border>
      <left/>
      <right style="thick">
        <color theme="0" tint="-4.9989318521683403E-2"/>
      </right>
      <top style="thick">
        <color theme="0" tint="-4.9989318521683403E-2"/>
      </top>
      <bottom/>
      <diagonal/>
    </border>
    <border>
      <left/>
      <right/>
      <top style="thick">
        <color theme="0" tint="-4.9989318521683403E-2"/>
      </top>
      <bottom/>
      <diagonal/>
    </border>
    <border>
      <left style="thick">
        <color theme="0" tint="-4.9989318521683403E-2"/>
      </left>
      <right/>
      <top/>
      <bottom/>
      <diagonal/>
    </border>
    <border>
      <left/>
      <right style="thick">
        <color theme="0" tint="-4.9989318521683403E-2"/>
      </right>
      <top/>
      <bottom/>
      <diagonal/>
    </border>
    <border>
      <left style="thick">
        <color theme="0" tint="-4.9989318521683403E-2"/>
      </left>
      <right/>
      <top/>
      <bottom style="thick">
        <color theme="0" tint="-4.9989318521683403E-2"/>
      </bottom>
      <diagonal/>
    </border>
    <border>
      <left/>
      <right/>
      <top/>
      <bottom style="thick">
        <color theme="0" tint="-4.9989318521683403E-2"/>
      </bottom>
      <diagonal/>
    </border>
    <border>
      <left/>
      <right style="thick">
        <color theme="0" tint="-4.9989318521683403E-2"/>
      </right>
      <top/>
      <bottom style="thick">
        <color theme="0" tint="-4.9989318521683403E-2"/>
      </bottom>
      <diagonal/>
    </border>
    <border>
      <left style="thick">
        <color theme="0" tint="-4.9989318521683403E-2"/>
      </left>
      <right style="thick">
        <color theme="0" tint="-4.9989318521683403E-2"/>
      </right>
      <top/>
      <bottom/>
      <diagonal/>
    </border>
    <border>
      <left style="thick">
        <color theme="0" tint="-4.9989318521683403E-2"/>
      </left>
      <right style="thick">
        <color theme="0" tint="-4.9989318521683403E-2"/>
      </right>
      <top/>
      <bottom style="thick">
        <color theme="0" tint="-4.9989318521683403E-2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/>
      <top/>
      <bottom style="thick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/>
      <right/>
      <top/>
      <bottom style="thin">
        <color rgb="FFC4BEB6"/>
      </bottom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4.9989318521683403E-2"/>
      </left>
      <right/>
      <top/>
      <bottom/>
      <diagonal/>
    </border>
    <border>
      <left/>
      <right style="thin">
        <color theme="0" tint="-4.9989318521683403E-2"/>
      </right>
      <top style="thin">
        <color theme="0" tint="-4.9989318521683403E-2"/>
      </top>
      <bottom/>
      <diagonal/>
    </border>
    <border>
      <left/>
      <right style="thin">
        <color theme="0" tint="-4.9989318521683403E-2"/>
      </right>
      <top/>
      <bottom style="thin">
        <color theme="0" tint="-4.9989318521683403E-2"/>
      </bottom>
      <diagonal/>
    </border>
    <border>
      <left style="medium">
        <color theme="0"/>
      </left>
      <right style="medium">
        <color theme="0"/>
      </right>
      <top style="thick">
        <color theme="0" tint="-0.14996795556505021"/>
      </top>
      <bottom style="thin">
        <color theme="0"/>
      </bottom>
      <diagonal/>
    </border>
    <border>
      <left style="medium">
        <color theme="0"/>
      </left>
      <right style="medium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rgb="FFEAEAEA"/>
      </top>
      <bottom style="thin">
        <color rgb="FFEAEAEA"/>
      </bottom>
      <diagonal/>
    </border>
    <border>
      <left/>
      <right style="medium">
        <color theme="0"/>
      </right>
      <top style="thin">
        <color theme="0" tint="-4.9989318521683403E-2"/>
      </top>
      <bottom/>
      <diagonal/>
    </border>
    <border>
      <left style="medium">
        <color theme="0"/>
      </left>
      <right style="medium">
        <color theme="0"/>
      </right>
      <top style="thick">
        <color theme="0" tint="-0.14996795556505021"/>
      </top>
      <bottom/>
      <diagonal/>
    </border>
    <border>
      <left style="medium">
        <color theme="0"/>
      </left>
      <right style="medium">
        <color theme="0"/>
      </right>
      <top/>
      <bottom style="thin">
        <color theme="0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thin">
        <color rgb="FFD9D8D6"/>
      </left>
      <right/>
      <top style="thin">
        <color rgb="FFEAEAEA"/>
      </top>
      <bottom/>
      <diagonal/>
    </border>
    <border>
      <left/>
      <right/>
      <top style="thin">
        <color rgb="FFEAEAEA"/>
      </top>
      <bottom style="thin">
        <color rgb="FFEAEAEA"/>
      </bottom>
      <diagonal/>
    </border>
    <border>
      <left style="thick">
        <color rgb="FF6AC346"/>
      </left>
      <right style="thick">
        <color rgb="FF6AC346"/>
      </right>
      <top style="thick">
        <color rgb="FF6AC346"/>
      </top>
      <bottom style="medium">
        <color rgb="FF6AC346"/>
      </bottom>
      <diagonal/>
    </border>
    <border>
      <left style="thick">
        <color rgb="FF6AC346"/>
      </left>
      <right style="thick">
        <color rgb="FF6AC346"/>
      </right>
      <top/>
      <bottom/>
      <diagonal/>
    </border>
    <border>
      <left style="thick">
        <color rgb="FF6AC346"/>
      </left>
      <right style="thick">
        <color rgb="FF6AC346"/>
      </right>
      <top style="thin">
        <color rgb="FFEAEAEA"/>
      </top>
      <bottom/>
      <diagonal/>
    </border>
    <border>
      <left style="thick">
        <color rgb="FF6AC346"/>
      </left>
      <right style="thick">
        <color rgb="FF6AC346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ck">
        <color rgb="FF6AC346"/>
      </left>
      <right style="thick">
        <color rgb="FF6AC346"/>
      </right>
      <top style="thin">
        <color rgb="FFEAEAEA"/>
      </top>
      <bottom style="thin">
        <color rgb="FFEAEAEA"/>
      </bottom>
      <diagonal/>
    </border>
    <border>
      <left style="thick">
        <color rgb="FF6AC346"/>
      </left>
      <right style="thick">
        <color rgb="FF6AC346"/>
      </right>
      <top/>
      <bottom style="thin">
        <color theme="0" tint="-4.9989318521683403E-2"/>
      </bottom>
      <diagonal/>
    </border>
    <border>
      <left style="thick">
        <color rgb="FF6AC346"/>
      </left>
      <right style="thick">
        <color rgb="FF6AC346"/>
      </right>
      <top style="thin">
        <color theme="0" tint="-4.9989318521683403E-2"/>
      </top>
      <bottom/>
      <diagonal/>
    </border>
    <border>
      <left style="thick">
        <color rgb="FF6AC346"/>
      </left>
      <right style="thick">
        <color rgb="FF6AC346"/>
      </right>
      <top/>
      <bottom style="thick">
        <color rgb="FF6AC346"/>
      </bottom>
      <diagonal/>
    </border>
    <border>
      <left/>
      <right/>
      <top/>
      <bottom style="thick">
        <color rgb="FF002060"/>
      </bottom>
      <diagonal/>
    </border>
    <border>
      <left/>
      <right style="thin">
        <color theme="0"/>
      </right>
      <top/>
      <bottom style="thick">
        <color rgb="FF002060"/>
      </bottom>
      <diagonal/>
    </border>
    <border>
      <left style="thin">
        <color rgb="FFF2F2F2"/>
      </left>
      <right style="thin">
        <color rgb="FFF2F2F2"/>
      </right>
      <top style="thin">
        <color rgb="FFF2F2F2"/>
      </top>
      <bottom style="thin">
        <color rgb="FFF2F2F2"/>
      </bottom>
      <diagonal/>
    </border>
    <border>
      <left style="thin">
        <color rgb="FFF2F2F2"/>
      </left>
      <right style="thin">
        <color rgb="FFF2F2F2"/>
      </right>
      <top/>
      <bottom style="thin">
        <color rgb="FFF2F2F2"/>
      </bottom>
      <diagonal/>
    </border>
    <border>
      <left/>
      <right style="medium">
        <color rgb="FFFFFFFF"/>
      </right>
      <top/>
      <bottom/>
      <diagonal/>
    </border>
    <border>
      <left/>
      <right style="thin">
        <color rgb="FFF2F2F2"/>
      </right>
      <top/>
      <bottom style="thin">
        <color rgb="FFF2F2F2"/>
      </bottom>
      <diagonal/>
    </border>
    <border>
      <left/>
      <right/>
      <top/>
      <bottom style="thin">
        <color rgb="FFF2F2F2"/>
      </bottom>
      <diagonal/>
    </border>
    <border>
      <left/>
      <right style="thin">
        <color rgb="FFF2F2F2"/>
      </right>
      <top style="thin">
        <color rgb="FFF2F2F2"/>
      </top>
      <bottom style="thin">
        <color rgb="FFF2F2F2"/>
      </bottom>
      <diagonal/>
    </border>
    <border>
      <left style="thick">
        <color rgb="FF6AC346"/>
      </left>
      <right style="thick">
        <color rgb="FF6AC346"/>
      </right>
      <top style="thick">
        <color rgb="FF6AC346"/>
      </top>
      <bottom style="thick">
        <color rgb="FF6AC346"/>
      </bottom>
      <diagonal/>
    </border>
  </borders>
  <cellStyleXfs count="14152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39" fillId="2" borderId="42">
      <alignment horizontal="left" vertical="center" indent="1"/>
    </xf>
    <xf numFmtId="0" fontId="93" fillId="0" borderId="0"/>
    <xf numFmtId="168" fontId="101" fillId="0" borderId="0">
      <alignment vertical="center"/>
    </xf>
    <xf numFmtId="168" fontId="93" fillId="0" borderId="0"/>
    <xf numFmtId="0" fontId="1" fillId="0" borderId="0"/>
    <xf numFmtId="0" fontId="108" fillId="0" borderId="0"/>
    <xf numFmtId="0" fontId="102" fillId="0" borderId="0"/>
    <xf numFmtId="0" fontId="144" fillId="0" borderId="0"/>
    <xf numFmtId="0" fontId="145" fillId="0" borderId="0"/>
    <xf numFmtId="0" fontId="145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45" fillId="0" borderId="0"/>
    <xf numFmtId="0" fontId="102" fillId="0" borderId="0"/>
    <xf numFmtId="0" fontId="102" fillId="0" borderId="0"/>
    <xf numFmtId="0" fontId="146" fillId="0" borderId="0"/>
    <xf numFmtId="0" fontId="144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12" fillId="33" borderId="0" applyNumberFormat="0" applyBorder="0" applyAlignment="0" applyProtection="0"/>
    <xf numFmtId="0" fontId="112" fillId="33" borderId="0" applyNumberFormat="0" applyBorder="0" applyAlignment="0" applyProtection="0"/>
    <xf numFmtId="0" fontId="112" fillId="33" borderId="0" applyNumberFormat="0" applyBorder="0" applyAlignment="0" applyProtection="0"/>
    <xf numFmtId="0" fontId="112" fillId="33" borderId="0" applyNumberFormat="0" applyBorder="0" applyAlignment="0" applyProtection="0"/>
    <xf numFmtId="0" fontId="112" fillId="33" borderId="0" applyNumberFormat="0" applyBorder="0" applyAlignment="0" applyProtection="0"/>
    <xf numFmtId="0" fontId="112" fillId="33" borderId="0" applyNumberFormat="0" applyBorder="0" applyAlignment="0" applyProtection="0"/>
    <xf numFmtId="0" fontId="112" fillId="33" borderId="0" applyNumberFormat="0" applyBorder="0" applyAlignment="0" applyProtection="0"/>
    <xf numFmtId="0" fontId="112" fillId="33" borderId="0" applyNumberFormat="0" applyBorder="0" applyAlignment="0" applyProtection="0"/>
    <xf numFmtId="0" fontId="112" fillId="34" borderId="0" applyNumberFormat="0" applyBorder="0" applyAlignment="0" applyProtection="0"/>
    <xf numFmtId="0" fontId="112" fillId="34" borderId="0" applyNumberFormat="0" applyBorder="0" applyAlignment="0" applyProtection="0"/>
    <xf numFmtId="0" fontId="112" fillId="34" borderId="0" applyNumberFormat="0" applyBorder="0" applyAlignment="0" applyProtection="0"/>
    <xf numFmtId="0" fontId="112" fillId="34" borderId="0" applyNumberFormat="0" applyBorder="0" applyAlignment="0" applyProtection="0"/>
    <xf numFmtId="0" fontId="112" fillId="34" borderId="0" applyNumberFormat="0" applyBorder="0" applyAlignment="0" applyProtection="0"/>
    <xf numFmtId="0" fontId="112" fillId="34" borderId="0" applyNumberFormat="0" applyBorder="0" applyAlignment="0" applyProtection="0"/>
    <xf numFmtId="0" fontId="112" fillId="34" borderId="0" applyNumberFormat="0" applyBorder="0" applyAlignment="0" applyProtection="0"/>
    <xf numFmtId="0" fontId="112" fillId="34" borderId="0" applyNumberFormat="0" applyBorder="0" applyAlignment="0" applyProtection="0"/>
    <xf numFmtId="0" fontId="112" fillId="35" borderId="0" applyNumberFormat="0" applyBorder="0" applyAlignment="0" applyProtection="0"/>
    <xf numFmtId="0" fontId="112" fillId="35" borderId="0" applyNumberFormat="0" applyBorder="0" applyAlignment="0" applyProtection="0"/>
    <xf numFmtId="0" fontId="112" fillId="35" borderId="0" applyNumberFormat="0" applyBorder="0" applyAlignment="0" applyProtection="0"/>
    <xf numFmtId="0" fontId="112" fillId="35" borderId="0" applyNumberFormat="0" applyBorder="0" applyAlignment="0" applyProtection="0"/>
    <xf numFmtId="0" fontId="112" fillId="35" borderId="0" applyNumberFormat="0" applyBorder="0" applyAlignment="0" applyProtection="0"/>
    <xf numFmtId="0" fontId="112" fillId="35" borderId="0" applyNumberFormat="0" applyBorder="0" applyAlignment="0" applyProtection="0"/>
    <xf numFmtId="0" fontId="112" fillId="35" borderId="0" applyNumberFormat="0" applyBorder="0" applyAlignment="0" applyProtection="0"/>
    <xf numFmtId="0" fontId="112" fillId="35" borderId="0" applyNumberFormat="0" applyBorder="0" applyAlignment="0" applyProtection="0"/>
    <xf numFmtId="0" fontId="112" fillId="36" borderId="0" applyNumberFormat="0" applyBorder="0" applyAlignment="0" applyProtection="0"/>
    <xf numFmtId="0" fontId="112" fillId="36" borderId="0" applyNumberFormat="0" applyBorder="0" applyAlignment="0" applyProtection="0"/>
    <xf numFmtId="0" fontId="112" fillId="36" borderId="0" applyNumberFormat="0" applyBorder="0" applyAlignment="0" applyProtection="0"/>
    <xf numFmtId="0" fontId="112" fillId="36" borderId="0" applyNumberFormat="0" applyBorder="0" applyAlignment="0" applyProtection="0"/>
    <xf numFmtId="0" fontId="112" fillId="36" borderId="0" applyNumberFormat="0" applyBorder="0" applyAlignment="0" applyProtection="0"/>
    <xf numFmtId="0" fontId="112" fillId="36" borderId="0" applyNumberFormat="0" applyBorder="0" applyAlignment="0" applyProtection="0"/>
    <xf numFmtId="0" fontId="112" fillId="36" borderId="0" applyNumberFormat="0" applyBorder="0" applyAlignment="0" applyProtection="0"/>
    <xf numFmtId="0" fontId="112" fillId="36" borderId="0" applyNumberFormat="0" applyBorder="0" applyAlignment="0" applyProtection="0"/>
    <xf numFmtId="0" fontId="112" fillId="37" borderId="0" applyNumberFormat="0" applyBorder="0" applyAlignment="0" applyProtection="0"/>
    <xf numFmtId="0" fontId="112" fillId="37" borderId="0" applyNumberFormat="0" applyBorder="0" applyAlignment="0" applyProtection="0"/>
    <xf numFmtId="0" fontId="112" fillId="37" borderId="0" applyNumberFormat="0" applyBorder="0" applyAlignment="0" applyProtection="0"/>
    <xf numFmtId="0" fontId="112" fillId="37" borderId="0" applyNumberFormat="0" applyBorder="0" applyAlignment="0" applyProtection="0"/>
    <xf numFmtId="0" fontId="112" fillId="37" borderId="0" applyNumberFormat="0" applyBorder="0" applyAlignment="0" applyProtection="0"/>
    <xf numFmtId="0" fontId="112" fillId="37" borderId="0" applyNumberFormat="0" applyBorder="0" applyAlignment="0" applyProtection="0"/>
    <xf numFmtId="0" fontId="112" fillId="37" borderId="0" applyNumberFormat="0" applyBorder="0" applyAlignment="0" applyProtection="0"/>
    <xf numFmtId="0" fontId="112" fillId="37" borderId="0" applyNumberFormat="0" applyBorder="0" applyAlignment="0" applyProtection="0"/>
    <xf numFmtId="0" fontId="112" fillId="38" borderId="0" applyNumberFormat="0" applyBorder="0" applyAlignment="0" applyProtection="0"/>
    <xf numFmtId="0" fontId="112" fillId="38" borderId="0" applyNumberFormat="0" applyBorder="0" applyAlignment="0" applyProtection="0"/>
    <xf numFmtId="0" fontId="112" fillId="38" borderId="0" applyNumberFormat="0" applyBorder="0" applyAlignment="0" applyProtection="0"/>
    <xf numFmtId="0" fontId="112" fillId="38" borderId="0" applyNumberFormat="0" applyBorder="0" applyAlignment="0" applyProtection="0"/>
    <xf numFmtId="0" fontId="112" fillId="38" borderId="0" applyNumberFormat="0" applyBorder="0" applyAlignment="0" applyProtection="0"/>
    <xf numFmtId="0" fontId="112" fillId="38" borderId="0" applyNumberFormat="0" applyBorder="0" applyAlignment="0" applyProtection="0"/>
    <xf numFmtId="0" fontId="112" fillId="38" borderId="0" applyNumberFormat="0" applyBorder="0" applyAlignment="0" applyProtection="0"/>
    <xf numFmtId="0" fontId="112" fillId="38" borderId="0" applyNumberFormat="0" applyBorder="0" applyAlignment="0" applyProtection="0"/>
    <xf numFmtId="0" fontId="109" fillId="33" borderId="0" applyNumberFormat="0" applyBorder="0" applyAlignment="0" applyProtection="0">
      <alignment vertical="center"/>
    </xf>
    <xf numFmtId="0" fontId="109" fillId="33" borderId="0" applyNumberFormat="0" applyBorder="0" applyAlignment="0" applyProtection="0">
      <alignment vertical="center"/>
    </xf>
    <xf numFmtId="0" fontId="109" fillId="33" borderId="0" applyNumberFormat="0" applyBorder="0" applyAlignment="0" applyProtection="0">
      <alignment vertical="center"/>
    </xf>
    <xf numFmtId="0" fontId="109" fillId="33" borderId="0" applyNumberFormat="0" applyBorder="0" applyAlignment="0" applyProtection="0">
      <alignment vertical="center"/>
    </xf>
    <xf numFmtId="0" fontId="109" fillId="33" borderId="0" applyNumberFormat="0" applyBorder="0" applyAlignment="0" applyProtection="0">
      <alignment vertical="center"/>
    </xf>
    <xf numFmtId="0" fontId="109" fillId="33" borderId="0" applyNumberFormat="0" applyBorder="0" applyAlignment="0" applyProtection="0">
      <alignment vertical="center"/>
    </xf>
    <xf numFmtId="0" fontId="109" fillId="33" borderId="0" applyNumberFormat="0" applyBorder="0" applyAlignment="0" applyProtection="0">
      <alignment vertical="center"/>
    </xf>
    <xf numFmtId="0" fontId="109" fillId="33" borderId="0" applyNumberFormat="0" applyBorder="0" applyAlignment="0" applyProtection="0">
      <alignment vertical="center"/>
    </xf>
    <xf numFmtId="0" fontId="109" fillId="33" borderId="0" applyNumberFormat="0" applyBorder="0" applyAlignment="0" applyProtection="0">
      <alignment vertical="center"/>
    </xf>
    <xf numFmtId="0" fontId="109" fillId="33" borderId="0" applyNumberFormat="0" applyBorder="0" applyAlignment="0" applyProtection="0">
      <alignment vertical="center"/>
    </xf>
    <xf numFmtId="0" fontId="109" fillId="33" borderId="0" applyNumberFormat="0" applyBorder="0" applyAlignment="0" applyProtection="0">
      <alignment vertical="center"/>
    </xf>
    <xf numFmtId="0" fontId="109" fillId="33" borderId="0" applyNumberFormat="0" applyBorder="0" applyAlignment="0" applyProtection="0">
      <alignment vertical="center"/>
    </xf>
    <xf numFmtId="0" fontId="109" fillId="33" borderId="0" applyNumberFormat="0" applyBorder="0" applyAlignment="0" applyProtection="0">
      <alignment vertical="center"/>
    </xf>
    <xf numFmtId="0" fontId="109" fillId="33" borderId="0" applyNumberFormat="0" applyBorder="0" applyAlignment="0" applyProtection="0">
      <alignment vertical="center"/>
    </xf>
    <xf numFmtId="0" fontId="109" fillId="33" borderId="0" applyNumberFormat="0" applyBorder="0" applyAlignment="0" applyProtection="0">
      <alignment vertical="center"/>
    </xf>
    <xf numFmtId="0" fontId="109" fillId="33" borderId="0" applyNumberFormat="0" applyBorder="0" applyAlignment="0" applyProtection="0">
      <alignment vertical="center"/>
    </xf>
    <xf numFmtId="0" fontId="109" fillId="33" borderId="0" applyNumberFormat="0" applyBorder="0" applyAlignment="0" applyProtection="0">
      <alignment vertical="center"/>
    </xf>
    <xf numFmtId="0" fontId="109" fillId="33" borderId="0" applyNumberFormat="0" applyBorder="0" applyAlignment="0" applyProtection="0">
      <alignment vertical="center"/>
    </xf>
    <xf numFmtId="0" fontId="109" fillId="33" borderId="0" applyNumberFormat="0" applyBorder="0" applyAlignment="0" applyProtection="0">
      <alignment vertical="center"/>
    </xf>
    <xf numFmtId="0" fontId="109" fillId="33" borderId="0" applyNumberFormat="0" applyBorder="0" applyAlignment="0" applyProtection="0">
      <alignment vertical="center"/>
    </xf>
    <xf numFmtId="0" fontId="109" fillId="33" borderId="0" applyNumberFormat="0" applyBorder="0" applyAlignment="0" applyProtection="0">
      <alignment vertical="center"/>
    </xf>
    <xf numFmtId="0" fontId="109" fillId="33" borderId="0" applyNumberFormat="0" applyBorder="0" applyAlignment="0" applyProtection="0">
      <alignment vertical="center"/>
    </xf>
    <xf numFmtId="0" fontId="109" fillId="33" borderId="0" applyNumberFormat="0" applyBorder="0" applyAlignment="0" applyProtection="0">
      <alignment vertical="center"/>
    </xf>
    <xf numFmtId="0" fontId="109" fillId="33" borderId="0" applyNumberFormat="0" applyBorder="0" applyAlignment="0" applyProtection="0">
      <alignment vertical="center"/>
    </xf>
    <xf numFmtId="0" fontId="109" fillId="33" borderId="0" applyNumberFormat="0" applyBorder="0" applyAlignment="0" applyProtection="0">
      <alignment vertical="center"/>
    </xf>
    <xf numFmtId="0" fontId="109" fillId="33" borderId="0" applyNumberFormat="0" applyBorder="0" applyAlignment="0" applyProtection="0">
      <alignment vertical="center"/>
    </xf>
    <xf numFmtId="0" fontId="109" fillId="33" borderId="0" applyNumberFormat="0" applyBorder="0" applyAlignment="0" applyProtection="0">
      <alignment vertical="center"/>
    </xf>
    <xf numFmtId="0" fontId="109" fillId="33" borderId="0" applyNumberFormat="0" applyBorder="0" applyAlignment="0" applyProtection="0">
      <alignment vertical="center"/>
    </xf>
    <xf numFmtId="0" fontId="109" fillId="33" borderId="0" applyNumberFormat="0" applyBorder="0" applyAlignment="0" applyProtection="0">
      <alignment vertical="center"/>
    </xf>
    <xf numFmtId="0" fontId="109" fillId="33" borderId="0" applyNumberFormat="0" applyBorder="0" applyAlignment="0" applyProtection="0">
      <alignment vertical="center"/>
    </xf>
    <xf numFmtId="0" fontId="109" fillId="33" borderId="0" applyNumberFormat="0" applyBorder="0" applyAlignment="0" applyProtection="0">
      <alignment vertical="center"/>
    </xf>
    <xf numFmtId="0" fontId="109" fillId="33" borderId="0" applyNumberFormat="0" applyBorder="0" applyAlignment="0" applyProtection="0">
      <alignment vertical="center"/>
    </xf>
    <xf numFmtId="0" fontId="109" fillId="33" borderId="0" applyNumberFormat="0" applyBorder="0" applyAlignment="0" applyProtection="0">
      <alignment vertical="center"/>
    </xf>
    <xf numFmtId="0" fontId="109" fillId="33" borderId="0" applyNumberFormat="0" applyBorder="0" applyAlignment="0" applyProtection="0">
      <alignment vertical="center"/>
    </xf>
    <xf numFmtId="0" fontId="109" fillId="33" borderId="0" applyNumberFormat="0" applyBorder="0" applyAlignment="0" applyProtection="0">
      <alignment vertical="center"/>
    </xf>
    <xf numFmtId="0" fontId="109" fillId="33" borderId="0" applyNumberFormat="0" applyBorder="0" applyAlignment="0" applyProtection="0">
      <alignment vertical="center"/>
    </xf>
    <xf numFmtId="0" fontId="109" fillId="33" borderId="0" applyNumberFormat="0" applyBorder="0" applyAlignment="0" applyProtection="0">
      <alignment vertical="center"/>
    </xf>
    <xf numFmtId="0" fontId="109" fillId="33" borderId="0" applyNumberFormat="0" applyBorder="0" applyAlignment="0" applyProtection="0">
      <alignment vertical="center"/>
    </xf>
    <xf numFmtId="0" fontId="109" fillId="33" borderId="0" applyNumberFormat="0" applyBorder="0" applyAlignment="0" applyProtection="0">
      <alignment vertical="center"/>
    </xf>
    <xf numFmtId="0" fontId="109" fillId="33" borderId="0" applyNumberFormat="0" applyBorder="0" applyAlignment="0" applyProtection="0">
      <alignment vertical="center"/>
    </xf>
    <xf numFmtId="0" fontId="109" fillId="33" borderId="0" applyNumberFormat="0" applyBorder="0" applyAlignment="0" applyProtection="0">
      <alignment vertical="center"/>
    </xf>
    <xf numFmtId="0" fontId="109" fillId="33" borderId="0" applyNumberFormat="0" applyBorder="0" applyAlignment="0" applyProtection="0">
      <alignment vertical="center"/>
    </xf>
    <xf numFmtId="0" fontId="109" fillId="33" borderId="0" applyNumberFormat="0" applyBorder="0" applyAlignment="0" applyProtection="0">
      <alignment vertical="center"/>
    </xf>
    <xf numFmtId="0" fontId="109" fillId="33" borderId="0" applyNumberFormat="0" applyBorder="0" applyAlignment="0" applyProtection="0">
      <alignment vertical="center"/>
    </xf>
    <xf numFmtId="0" fontId="109" fillId="33" borderId="0" applyNumberFormat="0" applyBorder="0" applyAlignment="0" applyProtection="0">
      <alignment vertical="center"/>
    </xf>
    <xf numFmtId="0" fontId="109" fillId="33" borderId="0" applyNumberFormat="0" applyBorder="0" applyAlignment="0" applyProtection="0">
      <alignment vertical="center"/>
    </xf>
    <xf numFmtId="0" fontId="109" fillId="33" borderId="0" applyNumberFormat="0" applyBorder="0" applyAlignment="0" applyProtection="0">
      <alignment vertical="center"/>
    </xf>
    <xf numFmtId="0" fontId="109" fillId="33" borderId="0" applyNumberFormat="0" applyBorder="0" applyAlignment="0" applyProtection="0">
      <alignment vertical="center"/>
    </xf>
    <xf numFmtId="0" fontId="109" fillId="33" borderId="0" applyNumberFormat="0" applyBorder="0" applyAlignment="0" applyProtection="0">
      <alignment vertical="center"/>
    </xf>
    <xf numFmtId="0" fontId="109" fillId="33" borderId="0" applyNumberFormat="0" applyBorder="0" applyAlignment="0" applyProtection="0">
      <alignment vertical="center"/>
    </xf>
    <xf numFmtId="0" fontId="109" fillId="33" borderId="0" applyNumberFormat="0" applyBorder="0" applyAlignment="0" applyProtection="0">
      <alignment vertical="center"/>
    </xf>
    <xf numFmtId="0" fontId="109" fillId="33" borderId="0" applyNumberFormat="0" applyBorder="0" applyAlignment="0" applyProtection="0">
      <alignment vertical="center"/>
    </xf>
    <xf numFmtId="0" fontId="109" fillId="33" borderId="0" applyNumberFormat="0" applyBorder="0" applyAlignment="0" applyProtection="0">
      <alignment vertical="center"/>
    </xf>
    <xf numFmtId="0" fontId="109" fillId="33" borderId="0" applyNumberFormat="0" applyBorder="0" applyAlignment="0" applyProtection="0">
      <alignment vertical="center"/>
    </xf>
    <xf numFmtId="0" fontId="109" fillId="34" borderId="0" applyNumberFormat="0" applyBorder="0" applyAlignment="0" applyProtection="0">
      <alignment vertical="center"/>
    </xf>
    <xf numFmtId="0" fontId="109" fillId="34" borderId="0" applyNumberFormat="0" applyBorder="0" applyAlignment="0" applyProtection="0">
      <alignment vertical="center"/>
    </xf>
    <xf numFmtId="0" fontId="109" fillId="34" borderId="0" applyNumberFormat="0" applyBorder="0" applyAlignment="0" applyProtection="0">
      <alignment vertical="center"/>
    </xf>
    <xf numFmtId="0" fontId="109" fillId="34" borderId="0" applyNumberFormat="0" applyBorder="0" applyAlignment="0" applyProtection="0">
      <alignment vertical="center"/>
    </xf>
    <xf numFmtId="0" fontId="109" fillId="34" borderId="0" applyNumberFormat="0" applyBorder="0" applyAlignment="0" applyProtection="0">
      <alignment vertical="center"/>
    </xf>
    <xf numFmtId="0" fontId="109" fillId="34" borderId="0" applyNumberFormat="0" applyBorder="0" applyAlignment="0" applyProtection="0">
      <alignment vertical="center"/>
    </xf>
    <xf numFmtId="0" fontId="109" fillId="34" borderId="0" applyNumberFormat="0" applyBorder="0" applyAlignment="0" applyProtection="0">
      <alignment vertical="center"/>
    </xf>
    <xf numFmtId="0" fontId="109" fillId="34" borderId="0" applyNumberFormat="0" applyBorder="0" applyAlignment="0" applyProtection="0">
      <alignment vertical="center"/>
    </xf>
    <xf numFmtId="0" fontId="109" fillId="34" borderId="0" applyNumberFormat="0" applyBorder="0" applyAlignment="0" applyProtection="0">
      <alignment vertical="center"/>
    </xf>
    <xf numFmtId="0" fontId="109" fillId="34" borderId="0" applyNumberFormat="0" applyBorder="0" applyAlignment="0" applyProtection="0">
      <alignment vertical="center"/>
    </xf>
    <xf numFmtId="0" fontId="109" fillId="34" borderId="0" applyNumberFormat="0" applyBorder="0" applyAlignment="0" applyProtection="0">
      <alignment vertical="center"/>
    </xf>
    <xf numFmtId="0" fontId="109" fillId="34" borderId="0" applyNumberFormat="0" applyBorder="0" applyAlignment="0" applyProtection="0">
      <alignment vertical="center"/>
    </xf>
    <xf numFmtId="0" fontId="109" fillId="34" borderId="0" applyNumberFormat="0" applyBorder="0" applyAlignment="0" applyProtection="0">
      <alignment vertical="center"/>
    </xf>
    <xf numFmtId="0" fontId="109" fillId="34" borderId="0" applyNumberFormat="0" applyBorder="0" applyAlignment="0" applyProtection="0">
      <alignment vertical="center"/>
    </xf>
    <xf numFmtId="0" fontId="109" fillId="34" borderId="0" applyNumberFormat="0" applyBorder="0" applyAlignment="0" applyProtection="0">
      <alignment vertical="center"/>
    </xf>
    <xf numFmtId="0" fontId="109" fillId="34" borderId="0" applyNumberFormat="0" applyBorder="0" applyAlignment="0" applyProtection="0">
      <alignment vertical="center"/>
    </xf>
    <xf numFmtId="0" fontId="109" fillId="34" borderId="0" applyNumberFormat="0" applyBorder="0" applyAlignment="0" applyProtection="0">
      <alignment vertical="center"/>
    </xf>
    <xf numFmtId="0" fontId="109" fillId="34" borderId="0" applyNumberFormat="0" applyBorder="0" applyAlignment="0" applyProtection="0">
      <alignment vertical="center"/>
    </xf>
    <xf numFmtId="0" fontId="109" fillId="34" borderId="0" applyNumberFormat="0" applyBorder="0" applyAlignment="0" applyProtection="0">
      <alignment vertical="center"/>
    </xf>
    <xf numFmtId="0" fontId="109" fillId="34" borderId="0" applyNumberFormat="0" applyBorder="0" applyAlignment="0" applyProtection="0">
      <alignment vertical="center"/>
    </xf>
    <xf numFmtId="0" fontId="109" fillId="34" borderId="0" applyNumberFormat="0" applyBorder="0" applyAlignment="0" applyProtection="0">
      <alignment vertical="center"/>
    </xf>
    <xf numFmtId="0" fontId="109" fillId="34" borderId="0" applyNumberFormat="0" applyBorder="0" applyAlignment="0" applyProtection="0">
      <alignment vertical="center"/>
    </xf>
    <xf numFmtId="0" fontId="109" fillId="34" borderId="0" applyNumberFormat="0" applyBorder="0" applyAlignment="0" applyProtection="0">
      <alignment vertical="center"/>
    </xf>
    <xf numFmtId="0" fontId="109" fillId="34" borderId="0" applyNumberFormat="0" applyBorder="0" applyAlignment="0" applyProtection="0">
      <alignment vertical="center"/>
    </xf>
    <xf numFmtId="0" fontId="109" fillId="34" borderId="0" applyNumberFormat="0" applyBorder="0" applyAlignment="0" applyProtection="0">
      <alignment vertical="center"/>
    </xf>
    <xf numFmtId="0" fontId="109" fillId="34" borderId="0" applyNumberFormat="0" applyBorder="0" applyAlignment="0" applyProtection="0">
      <alignment vertical="center"/>
    </xf>
    <xf numFmtId="0" fontId="109" fillId="34" borderId="0" applyNumberFormat="0" applyBorder="0" applyAlignment="0" applyProtection="0">
      <alignment vertical="center"/>
    </xf>
    <xf numFmtId="0" fontId="109" fillId="34" borderId="0" applyNumberFormat="0" applyBorder="0" applyAlignment="0" applyProtection="0">
      <alignment vertical="center"/>
    </xf>
    <xf numFmtId="0" fontId="109" fillId="34" borderId="0" applyNumberFormat="0" applyBorder="0" applyAlignment="0" applyProtection="0">
      <alignment vertical="center"/>
    </xf>
    <xf numFmtId="0" fontId="109" fillId="34" borderId="0" applyNumberFormat="0" applyBorder="0" applyAlignment="0" applyProtection="0">
      <alignment vertical="center"/>
    </xf>
    <xf numFmtId="0" fontId="109" fillId="34" borderId="0" applyNumberFormat="0" applyBorder="0" applyAlignment="0" applyProtection="0">
      <alignment vertical="center"/>
    </xf>
    <xf numFmtId="0" fontId="109" fillId="34" borderId="0" applyNumberFormat="0" applyBorder="0" applyAlignment="0" applyProtection="0">
      <alignment vertical="center"/>
    </xf>
    <xf numFmtId="0" fontId="109" fillId="34" borderId="0" applyNumberFormat="0" applyBorder="0" applyAlignment="0" applyProtection="0">
      <alignment vertical="center"/>
    </xf>
    <xf numFmtId="0" fontId="109" fillId="34" borderId="0" applyNumberFormat="0" applyBorder="0" applyAlignment="0" applyProtection="0">
      <alignment vertical="center"/>
    </xf>
    <xf numFmtId="0" fontId="109" fillId="34" borderId="0" applyNumberFormat="0" applyBorder="0" applyAlignment="0" applyProtection="0">
      <alignment vertical="center"/>
    </xf>
    <xf numFmtId="0" fontId="109" fillId="34" borderId="0" applyNumberFormat="0" applyBorder="0" applyAlignment="0" applyProtection="0">
      <alignment vertical="center"/>
    </xf>
    <xf numFmtId="0" fontId="109" fillId="34" borderId="0" applyNumberFormat="0" applyBorder="0" applyAlignment="0" applyProtection="0">
      <alignment vertical="center"/>
    </xf>
    <xf numFmtId="0" fontId="109" fillId="34" borderId="0" applyNumberFormat="0" applyBorder="0" applyAlignment="0" applyProtection="0">
      <alignment vertical="center"/>
    </xf>
    <xf numFmtId="0" fontId="109" fillId="34" borderId="0" applyNumberFormat="0" applyBorder="0" applyAlignment="0" applyProtection="0">
      <alignment vertical="center"/>
    </xf>
    <xf numFmtId="0" fontId="109" fillId="34" borderId="0" applyNumberFormat="0" applyBorder="0" applyAlignment="0" applyProtection="0">
      <alignment vertical="center"/>
    </xf>
    <xf numFmtId="0" fontId="109" fillId="34" borderId="0" applyNumberFormat="0" applyBorder="0" applyAlignment="0" applyProtection="0">
      <alignment vertical="center"/>
    </xf>
    <xf numFmtId="0" fontId="109" fillId="34" borderId="0" applyNumberFormat="0" applyBorder="0" applyAlignment="0" applyProtection="0">
      <alignment vertical="center"/>
    </xf>
    <xf numFmtId="0" fontId="109" fillId="34" borderId="0" applyNumberFormat="0" applyBorder="0" applyAlignment="0" applyProtection="0">
      <alignment vertical="center"/>
    </xf>
    <xf numFmtId="0" fontId="109" fillId="34" borderId="0" applyNumberFormat="0" applyBorder="0" applyAlignment="0" applyProtection="0">
      <alignment vertical="center"/>
    </xf>
    <xf numFmtId="0" fontId="109" fillId="34" borderId="0" applyNumberFormat="0" applyBorder="0" applyAlignment="0" applyProtection="0">
      <alignment vertical="center"/>
    </xf>
    <xf numFmtId="0" fontId="109" fillId="34" borderId="0" applyNumberFormat="0" applyBorder="0" applyAlignment="0" applyProtection="0">
      <alignment vertical="center"/>
    </xf>
    <xf numFmtId="0" fontId="109" fillId="34" borderId="0" applyNumberFormat="0" applyBorder="0" applyAlignment="0" applyProtection="0">
      <alignment vertical="center"/>
    </xf>
    <xf numFmtId="0" fontId="109" fillId="34" borderId="0" applyNumberFormat="0" applyBorder="0" applyAlignment="0" applyProtection="0">
      <alignment vertical="center"/>
    </xf>
    <xf numFmtId="0" fontId="109" fillId="34" borderId="0" applyNumberFormat="0" applyBorder="0" applyAlignment="0" applyProtection="0">
      <alignment vertical="center"/>
    </xf>
    <xf numFmtId="0" fontId="109" fillId="34" borderId="0" applyNumberFormat="0" applyBorder="0" applyAlignment="0" applyProtection="0">
      <alignment vertical="center"/>
    </xf>
    <xf numFmtId="0" fontId="109" fillId="34" borderId="0" applyNumberFormat="0" applyBorder="0" applyAlignment="0" applyProtection="0">
      <alignment vertical="center"/>
    </xf>
    <xf numFmtId="0" fontId="109" fillId="34" borderId="0" applyNumberFormat="0" applyBorder="0" applyAlignment="0" applyProtection="0">
      <alignment vertical="center"/>
    </xf>
    <xf numFmtId="0" fontId="109" fillId="34" borderId="0" applyNumberFormat="0" applyBorder="0" applyAlignment="0" applyProtection="0">
      <alignment vertical="center"/>
    </xf>
    <xf numFmtId="0" fontId="109" fillId="34" borderId="0" applyNumberFormat="0" applyBorder="0" applyAlignment="0" applyProtection="0">
      <alignment vertical="center"/>
    </xf>
    <xf numFmtId="0" fontId="109" fillId="35" borderId="0" applyNumberFormat="0" applyBorder="0" applyAlignment="0" applyProtection="0">
      <alignment vertical="center"/>
    </xf>
    <xf numFmtId="0" fontId="109" fillId="35" borderId="0" applyNumberFormat="0" applyBorder="0" applyAlignment="0" applyProtection="0">
      <alignment vertical="center"/>
    </xf>
    <xf numFmtId="0" fontId="109" fillId="35" borderId="0" applyNumberFormat="0" applyBorder="0" applyAlignment="0" applyProtection="0">
      <alignment vertical="center"/>
    </xf>
    <xf numFmtId="0" fontId="109" fillId="35" borderId="0" applyNumberFormat="0" applyBorder="0" applyAlignment="0" applyProtection="0">
      <alignment vertical="center"/>
    </xf>
    <xf numFmtId="0" fontId="109" fillId="35" borderId="0" applyNumberFormat="0" applyBorder="0" applyAlignment="0" applyProtection="0">
      <alignment vertical="center"/>
    </xf>
    <xf numFmtId="0" fontId="109" fillId="35" borderId="0" applyNumberFormat="0" applyBorder="0" applyAlignment="0" applyProtection="0">
      <alignment vertical="center"/>
    </xf>
    <xf numFmtId="0" fontId="109" fillId="35" borderId="0" applyNumberFormat="0" applyBorder="0" applyAlignment="0" applyProtection="0">
      <alignment vertical="center"/>
    </xf>
    <xf numFmtId="0" fontId="109" fillId="35" borderId="0" applyNumberFormat="0" applyBorder="0" applyAlignment="0" applyProtection="0">
      <alignment vertical="center"/>
    </xf>
    <xf numFmtId="0" fontId="109" fillId="35" borderId="0" applyNumberFormat="0" applyBorder="0" applyAlignment="0" applyProtection="0">
      <alignment vertical="center"/>
    </xf>
    <xf numFmtId="0" fontId="109" fillId="35" borderId="0" applyNumberFormat="0" applyBorder="0" applyAlignment="0" applyProtection="0">
      <alignment vertical="center"/>
    </xf>
    <xf numFmtId="0" fontId="109" fillId="35" borderId="0" applyNumberFormat="0" applyBorder="0" applyAlignment="0" applyProtection="0">
      <alignment vertical="center"/>
    </xf>
    <xf numFmtId="0" fontId="109" fillId="35" borderId="0" applyNumberFormat="0" applyBorder="0" applyAlignment="0" applyProtection="0">
      <alignment vertical="center"/>
    </xf>
    <xf numFmtId="0" fontId="109" fillId="35" borderId="0" applyNumberFormat="0" applyBorder="0" applyAlignment="0" applyProtection="0">
      <alignment vertical="center"/>
    </xf>
    <xf numFmtId="0" fontId="109" fillId="35" borderId="0" applyNumberFormat="0" applyBorder="0" applyAlignment="0" applyProtection="0">
      <alignment vertical="center"/>
    </xf>
    <xf numFmtId="0" fontId="109" fillId="35" borderId="0" applyNumberFormat="0" applyBorder="0" applyAlignment="0" applyProtection="0">
      <alignment vertical="center"/>
    </xf>
    <xf numFmtId="0" fontId="109" fillId="35" borderId="0" applyNumberFormat="0" applyBorder="0" applyAlignment="0" applyProtection="0">
      <alignment vertical="center"/>
    </xf>
    <xf numFmtId="0" fontId="109" fillId="35" borderId="0" applyNumberFormat="0" applyBorder="0" applyAlignment="0" applyProtection="0">
      <alignment vertical="center"/>
    </xf>
    <xf numFmtId="0" fontId="109" fillId="35" borderId="0" applyNumberFormat="0" applyBorder="0" applyAlignment="0" applyProtection="0">
      <alignment vertical="center"/>
    </xf>
    <xf numFmtId="0" fontId="109" fillId="35" borderId="0" applyNumberFormat="0" applyBorder="0" applyAlignment="0" applyProtection="0">
      <alignment vertical="center"/>
    </xf>
    <xf numFmtId="0" fontId="109" fillId="35" borderId="0" applyNumberFormat="0" applyBorder="0" applyAlignment="0" applyProtection="0">
      <alignment vertical="center"/>
    </xf>
    <xf numFmtId="0" fontId="109" fillId="35" borderId="0" applyNumberFormat="0" applyBorder="0" applyAlignment="0" applyProtection="0">
      <alignment vertical="center"/>
    </xf>
    <xf numFmtId="0" fontId="109" fillId="35" borderId="0" applyNumberFormat="0" applyBorder="0" applyAlignment="0" applyProtection="0">
      <alignment vertical="center"/>
    </xf>
    <xf numFmtId="0" fontId="109" fillId="35" borderId="0" applyNumberFormat="0" applyBorder="0" applyAlignment="0" applyProtection="0">
      <alignment vertical="center"/>
    </xf>
    <xf numFmtId="0" fontId="109" fillId="35" borderId="0" applyNumberFormat="0" applyBorder="0" applyAlignment="0" applyProtection="0">
      <alignment vertical="center"/>
    </xf>
    <xf numFmtId="0" fontId="109" fillId="35" borderId="0" applyNumberFormat="0" applyBorder="0" applyAlignment="0" applyProtection="0">
      <alignment vertical="center"/>
    </xf>
    <xf numFmtId="0" fontId="109" fillId="35" borderId="0" applyNumberFormat="0" applyBorder="0" applyAlignment="0" applyProtection="0">
      <alignment vertical="center"/>
    </xf>
    <xf numFmtId="0" fontId="109" fillId="35" borderId="0" applyNumberFormat="0" applyBorder="0" applyAlignment="0" applyProtection="0">
      <alignment vertical="center"/>
    </xf>
    <xf numFmtId="0" fontId="109" fillId="35" borderId="0" applyNumberFormat="0" applyBorder="0" applyAlignment="0" applyProtection="0">
      <alignment vertical="center"/>
    </xf>
    <xf numFmtId="0" fontId="109" fillId="35" borderId="0" applyNumberFormat="0" applyBorder="0" applyAlignment="0" applyProtection="0">
      <alignment vertical="center"/>
    </xf>
    <xf numFmtId="0" fontId="109" fillId="35" borderId="0" applyNumberFormat="0" applyBorder="0" applyAlignment="0" applyProtection="0">
      <alignment vertical="center"/>
    </xf>
    <xf numFmtId="0" fontId="109" fillId="35" borderId="0" applyNumberFormat="0" applyBorder="0" applyAlignment="0" applyProtection="0">
      <alignment vertical="center"/>
    </xf>
    <xf numFmtId="0" fontId="109" fillId="35" borderId="0" applyNumberFormat="0" applyBorder="0" applyAlignment="0" applyProtection="0">
      <alignment vertical="center"/>
    </xf>
    <xf numFmtId="0" fontId="109" fillId="35" borderId="0" applyNumberFormat="0" applyBorder="0" applyAlignment="0" applyProtection="0">
      <alignment vertical="center"/>
    </xf>
    <xf numFmtId="0" fontId="109" fillId="35" borderId="0" applyNumberFormat="0" applyBorder="0" applyAlignment="0" applyProtection="0">
      <alignment vertical="center"/>
    </xf>
    <xf numFmtId="0" fontId="109" fillId="35" borderId="0" applyNumberFormat="0" applyBorder="0" applyAlignment="0" applyProtection="0">
      <alignment vertical="center"/>
    </xf>
    <xf numFmtId="0" fontId="109" fillId="35" borderId="0" applyNumberFormat="0" applyBorder="0" applyAlignment="0" applyProtection="0">
      <alignment vertical="center"/>
    </xf>
    <xf numFmtId="0" fontId="109" fillId="35" borderId="0" applyNumberFormat="0" applyBorder="0" applyAlignment="0" applyProtection="0">
      <alignment vertical="center"/>
    </xf>
    <xf numFmtId="0" fontId="109" fillId="35" borderId="0" applyNumberFormat="0" applyBorder="0" applyAlignment="0" applyProtection="0">
      <alignment vertical="center"/>
    </xf>
    <xf numFmtId="0" fontId="109" fillId="35" borderId="0" applyNumberFormat="0" applyBorder="0" applyAlignment="0" applyProtection="0">
      <alignment vertical="center"/>
    </xf>
    <xf numFmtId="0" fontId="109" fillId="35" borderId="0" applyNumberFormat="0" applyBorder="0" applyAlignment="0" applyProtection="0">
      <alignment vertical="center"/>
    </xf>
    <xf numFmtId="0" fontId="109" fillId="35" borderId="0" applyNumberFormat="0" applyBorder="0" applyAlignment="0" applyProtection="0">
      <alignment vertical="center"/>
    </xf>
    <xf numFmtId="0" fontId="109" fillId="35" borderId="0" applyNumberFormat="0" applyBorder="0" applyAlignment="0" applyProtection="0">
      <alignment vertical="center"/>
    </xf>
    <xf numFmtId="0" fontId="109" fillId="35" borderId="0" applyNumberFormat="0" applyBorder="0" applyAlignment="0" applyProtection="0">
      <alignment vertical="center"/>
    </xf>
    <xf numFmtId="0" fontId="109" fillId="35" borderId="0" applyNumberFormat="0" applyBorder="0" applyAlignment="0" applyProtection="0">
      <alignment vertical="center"/>
    </xf>
    <xf numFmtId="0" fontId="109" fillId="35" borderId="0" applyNumberFormat="0" applyBorder="0" applyAlignment="0" applyProtection="0">
      <alignment vertical="center"/>
    </xf>
    <xf numFmtId="0" fontId="109" fillId="35" borderId="0" applyNumberFormat="0" applyBorder="0" applyAlignment="0" applyProtection="0">
      <alignment vertical="center"/>
    </xf>
    <xf numFmtId="0" fontId="109" fillId="35" borderId="0" applyNumberFormat="0" applyBorder="0" applyAlignment="0" applyProtection="0">
      <alignment vertical="center"/>
    </xf>
    <xf numFmtId="0" fontId="109" fillId="35" borderId="0" applyNumberFormat="0" applyBorder="0" applyAlignment="0" applyProtection="0">
      <alignment vertical="center"/>
    </xf>
    <xf numFmtId="0" fontId="109" fillId="35" borderId="0" applyNumberFormat="0" applyBorder="0" applyAlignment="0" applyProtection="0">
      <alignment vertical="center"/>
    </xf>
    <xf numFmtId="0" fontId="109" fillId="35" borderId="0" applyNumberFormat="0" applyBorder="0" applyAlignment="0" applyProtection="0">
      <alignment vertical="center"/>
    </xf>
    <xf numFmtId="0" fontId="109" fillId="35" borderId="0" applyNumberFormat="0" applyBorder="0" applyAlignment="0" applyProtection="0">
      <alignment vertical="center"/>
    </xf>
    <xf numFmtId="0" fontId="109" fillId="35" borderId="0" applyNumberFormat="0" applyBorder="0" applyAlignment="0" applyProtection="0">
      <alignment vertical="center"/>
    </xf>
    <xf numFmtId="0" fontId="109" fillId="35" borderId="0" applyNumberFormat="0" applyBorder="0" applyAlignment="0" applyProtection="0">
      <alignment vertical="center"/>
    </xf>
    <xf numFmtId="0" fontId="109" fillId="35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7" borderId="0" applyNumberFormat="0" applyBorder="0" applyAlignment="0" applyProtection="0">
      <alignment vertical="center"/>
    </xf>
    <xf numFmtId="0" fontId="109" fillId="37" borderId="0" applyNumberFormat="0" applyBorder="0" applyAlignment="0" applyProtection="0">
      <alignment vertical="center"/>
    </xf>
    <xf numFmtId="0" fontId="109" fillId="37" borderId="0" applyNumberFormat="0" applyBorder="0" applyAlignment="0" applyProtection="0">
      <alignment vertical="center"/>
    </xf>
    <xf numFmtId="0" fontId="109" fillId="37" borderId="0" applyNumberFormat="0" applyBorder="0" applyAlignment="0" applyProtection="0">
      <alignment vertical="center"/>
    </xf>
    <xf numFmtId="0" fontId="109" fillId="37" borderId="0" applyNumberFormat="0" applyBorder="0" applyAlignment="0" applyProtection="0">
      <alignment vertical="center"/>
    </xf>
    <xf numFmtId="0" fontId="109" fillId="37" borderId="0" applyNumberFormat="0" applyBorder="0" applyAlignment="0" applyProtection="0">
      <alignment vertical="center"/>
    </xf>
    <xf numFmtId="0" fontId="109" fillId="37" borderId="0" applyNumberFormat="0" applyBorder="0" applyAlignment="0" applyProtection="0">
      <alignment vertical="center"/>
    </xf>
    <xf numFmtId="0" fontId="109" fillId="37" borderId="0" applyNumberFormat="0" applyBorder="0" applyAlignment="0" applyProtection="0">
      <alignment vertical="center"/>
    </xf>
    <xf numFmtId="0" fontId="109" fillId="37" borderId="0" applyNumberFormat="0" applyBorder="0" applyAlignment="0" applyProtection="0">
      <alignment vertical="center"/>
    </xf>
    <xf numFmtId="0" fontId="109" fillId="37" borderId="0" applyNumberFormat="0" applyBorder="0" applyAlignment="0" applyProtection="0">
      <alignment vertical="center"/>
    </xf>
    <xf numFmtId="0" fontId="109" fillId="37" borderId="0" applyNumberFormat="0" applyBorder="0" applyAlignment="0" applyProtection="0">
      <alignment vertical="center"/>
    </xf>
    <xf numFmtId="0" fontId="109" fillId="37" borderId="0" applyNumberFormat="0" applyBorder="0" applyAlignment="0" applyProtection="0">
      <alignment vertical="center"/>
    </xf>
    <xf numFmtId="0" fontId="109" fillId="37" borderId="0" applyNumberFormat="0" applyBorder="0" applyAlignment="0" applyProtection="0">
      <alignment vertical="center"/>
    </xf>
    <xf numFmtId="0" fontId="109" fillId="37" borderId="0" applyNumberFormat="0" applyBorder="0" applyAlignment="0" applyProtection="0">
      <alignment vertical="center"/>
    </xf>
    <xf numFmtId="0" fontId="109" fillId="37" borderId="0" applyNumberFormat="0" applyBorder="0" applyAlignment="0" applyProtection="0">
      <alignment vertical="center"/>
    </xf>
    <xf numFmtId="0" fontId="109" fillId="37" borderId="0" applyNumberFormat="0" applyBorder="0" applyAlignment="0" applyProtection="0">
      <alignment vertical="center"/>
    </xf>
    <xf numFmtId="0" fontId="109" fillId="37" borderId="0" applyNumberFormat="0" applyBorder="0" applyAlignment="0" applyProtection="0">
      <alignment vertical="center"/>
    </xf>
    <xf numFmtId="0" fontId="109" fillId="37" borderId="0" applyNumberFormat="0" applyBorder="0" applyAlignment="0" applyProtection="0">
      <alignment vertical="center"/>
    </xf>
    <xf numFmtId="0" fontId="109" fillId="37" borderId="0" applyNumberFormat="0" applyBorder="0" applyAlignment="0" applyProtection="0">
      <alignment vertical="center"/>
    </xf>
    <xf numFmtId="0" fontId="109" fillId="37" borderId="0" applyNumberFormat="0" applyBorder="0" applyAlignment="0" applyProtection="0">
      <alignment vertical="center"/>
    </xf>
    <xf numFmtId="0" fontId="109" fillId="37" borderId="0" applyNumberFormat="0" applyBorder="0" applyAlignment="0" applyProtection="0">
      <alignment vertical="center"/>
    </xf>
    <xf numFmtId="0" fontId="109" fillId="37" borderId="0" applyNumberFormat="0" applyBorder="0" applyAlignment="0" applyProtection="0">
      <alignment vertical="center"/>
    </xf>
    <xf numFmtId="0" fontId="109" fillId="37" borderId="0" applyNumberFormat="0" applyBorder="0" applyAlignment="0" applyProtection="0">
      <alignment vertical="center"/>
    </xf>
    <xf numFmtId="0" fontId="109" fillId="37" borderId="0" applyNumberFormat="0" applyBorder="0" applyAlignment="0" applyProtection="0">
      <alignment vertical="center"/>
    </xf>
    <xf numFmtId="0" fontId="109" fillId="37" borderId="0" applyNumberFormat="0" applyBorder="0" applyAlignment="0" applyProtection="0">
      <alignment vertical="center"/>
    </xf>
    <xf numFmtId="0" fontId="109" fillId="37" borderId="0" applyNumberFormat="0" applyBorder="0" applyAlignment="0" applyProtection="0">
      <alignment vertical="center"/>
    </xf>
    <xf numFmtId="0" fontId="109" fillId="37" borderId="0" applyNumberFormat="0" applyBorder="0" applyAlignment="0" applyProtection="0">
      <alignment vertical="center"/>
    </xf>
    <xf numFmtId="0" fontId="109" fillId="37" borderId="0" applyNumberFormat="0" applyBorder="0" applyAlignment="0" applyProtection="0">
      <alignment vertical="center"/>
    </xf>
    <xf numFmtId="0" fontId="109" fillId="37" borderId="0" applyNumberFormat="0" applyBorder="0" applyAlignment="0" applyProtection="0">
      <alignment vertical="center"/>
    </xf>
    <xf numFmtId="0" fontId="109" fillId="37" borderId="0" applyNumberFormat="0" applyBorder="0" applyAlignment="0" applyProtection="0">
      <alignment vertical="center"/>
    </xf>
    <xf numFmtId="0" fontId="109" fillId="37" borderId="0" applyNumberFormat="0" applyBorder="0" applyAlignment="0" applyProtection="0">
      <alignment vertical="center"/>
    </xf>
    <xf numFmtId="0" fontId="109" fillId="37" borderId="0" applyNumberFormat="0" applyBorder="0" applyAlignment="0" applyProtection="0">
      <alignment vertical="center"/>
    </xf>
    <xf numFmtId="0" fontId="109" fillId="37" borderId="0" applyNumberFormat="0" applyBorder="0" applyAlignment="0" applyProtection="0">
      <alignment vertical="center"/>
    </xf>
    <xf numFmtId="0" fontId="109" fillId="37" borderId="0" applyNumberFormat="0" applyBorder="0" applyAlignment="0" applyProtection="0">
      <alignment vertical="center"/>
    </xf>
    <xf numFmtId="0" fontId="109" fillId="37" borderId="0" applyNumberFormat="0" applyBorder="0" applyAlignment="0" applyProtection="0">
      <alignment vertical="center"/>
    </xf>
    <xf numFmtId="0" fontId="109" fillId="37" borderId="0" applyNumberFormat="0" applyBorder="0" applyAlignment="0" applyProtection="0">
      <alignment vertical="center"/>
    </xf>
    <xf numFmtId="0" fontId="109" fillId="37" borderId="0" applyNumberFormat="0" applyBorder="0" applyAlignment="0" applyProtection="0">
      <alignment vertical="center"/>
    </xf>
    <xf numFmtId="0" fontId="109" fillId="37" borderId="0" applyNumberFormat="0" applyBorder="0" applyAlignment="0" applyProtection="0">
      <alignment vertical="center"/>
    </xf>
    <xf numFmtId="0" fontId="109" fillId="37" borderId="0" applyNumberFormat="0" applyBorder="0" applyAlignment="0" applyProtection="0">
      <alignment vertical="center"/>
    </xf>
    <xf numFmtId="0" fontId="109" fillId="37" borderId="0" applyNumberFormat="0" applyBorder="0" applyAlignment="0" applyProtection="0">
      <alignment vertical="center"/>
    </xf>
    <xf numFmtId="0" fontId="109" fillId="37" borderId="0" applyNumberFormat="0" applyBorder="0" applyAlignment="0" applyProtection="0">
      <alignment vertical="center"/>
    </xf>
    <xf numFmtId="0" fontId="109" fillId="37" borderId="0" applyNumberFormat="0" applyBorder="0" applyAlignment="0" applyProtection="0">
      <alignment vertical="center"/>
    </xf>
    <xf numFmtId="0" fontId="109" fillId="37" borderId="0" applyNumberFormat="0" applyBorder="0" applyAlignment="0" applyProtection="0">
      <alignment vertical="center"/>
    </xf>
    <xf numFmtId="0" fontId="109" fillId="37" borderId="0" applyNumberFormat="0" applyBorder="0" applyAlignment="0" applyProtection="0">
      <alignment vertical="center"/>
    </xf>
    <xf numFmtId="0" fontId="109" fillId="37" borderId="0" applyNumberFormat="0" applyBorder="0" applyAlignment="0" applyProtection="0">
      <alignment vertical="center"/>
    </xf>
    <xf numFmtId="0" fontId="109" fillId="37" borderId="0" applyNumberFormat="0" applyBorder="0" applyAlignment="0" applyProtection="0">
      <alignment vertical="center"/>
    </xf>
    <xf numFmtId="0" fontId="109" fillId="37" borderId="0" applyNumberFormat="0" applyBorder="0" applyAlignment="0" applyProtection="0">
      <alignment vertical="center"/>
    </xf>
    <xf numFmtId="0" fontId="109" fillId="37" borderId="0" applyNumberFormat="0" applyBorder="0" applyAlignment="0" applyProtection="0">
      <alignment vertical="center"/>
    </xf>
    <xf numFmtId="0" fontId="109" fillId="37" borderId="0" applyNumberFormat="0" applyBorder="0" applyAlignment="0" applyProtection="0">
      <alignment vertical="center"/>
    </xf>
    <xf numFmtId="0" fontId="109" fillId="37" borderId="0" applyNumberFormat="0" applyBorder="0" applyAlignment="0" applyProtection="0">
      <alignment vertical="center"/>
    </xf>
    <xf numFmtId="0" fontId="109" fillId="37" borderId="0" applyNumberFormat="0" applyBorder="0" applyAlignment="0" applyProtection="0">
      <alignment vertical="center"/>
    </xf>
    <xf numFmtId="0" fontId="109" fillId="37" borderId="0" applyNumberFormat="0" applyBorder="0" applyAlignment="0" applyProtection="0">
      <alignment vertical="center"/>
    </xf>
    <xf numFmtId="0" fontId="109" fillId="37" borderId="0" applyNumberFormat="0" applyBorder="0" applyAlignment="0" applyProtection="0">
      <alignment vertical="center"/>
    </xf>
    <xf numFmtId="0" fontId="109" fillId="37" borderId="0" applyNumberFormat="0" applyBorder="0" applyAlignment="0" applyProtection="0">
      <alignment vertical="center"/>
    </xf>
    <xf numFmtId="0" fontId="109" fillId="38" borderId="0" applyNumberFormat="0" applyBorder="0" applyAlignment="0" applyProtection="0">
      <alignment vertical="center"/>
    </xf>
    <xf numFmtId="0" fontId="109" fillId="38" borderId="0" applyNumberFormat="0" applyBorder="0" applyAlignment="0" applyProtection="0">
      <alignment vertical="center"/>
    </xf>
    <xf numFmtId="0" fontId="109" fillId="38" borderId="0" applyNumberFormat="0" applyBorder="0" applyAlignment="0" applyProtection="0">
      <alignment vertical="center"/>
    </xf>
    <xf numFmtId="0" fontId="109" fillId="38" borderId="0" applyNumberFormat="0" applyBorder="0" applyAlignment="0" applyProtection="0">
      <alignment vertical="center"/>
    </xf>
    <xf numFmtId="0" fontId="109" fillId="38" borderId="0" applyNumberFormat="0" applyBorder="0" applyAlignment="0" applyProtection="0">
      <alignment vertical="center"/>
    </xf>
    <xf numFmtId="0" fontId="109" fillId="38" borderId="0" applyNumberFormat="0" applyBorder="0" applyAlignment="0" applyProtection="0">
      <alignment vertical="center"/>
    </xf>
    <xf numFmtId="0" fontId="109" fillId="38" borderId="0" applyNumberFormat="0" applyBorder="0" applyAlignment="0" applyProtection="0">
      <alignment vertical="center"/>
    </xf>
    <xf numFmtId="0" fontId="109" fillId="38" borderId="0" applyNumberFormat="0" applyBorder="0" applyAlignment="0" applyProtection="0">
      <alignment vertical="center"/>
    </xf>
    <xf numFmtId="0" fontId="109" fillId="38" borderId="0" applyNumberFormat="0" applyBorder="0" applyAlignment="0" applyProtection="0">
      <alignment vertical="center"/>
    </xf>
    <xf numFmtId="0" fontId="109" fillId="38" borderId="0" applyNumberFormat="0" applyBorder="0" applyAlignment="0" applyProtection="0">
      <alignment vertical="center"/>
    </xf>
    <xf numFmtId="0" fontId="109" fillId="38" borderId="0" applyNumberFormat="0" applyBorder="0" applyAlignment="0" applyProtection="0">
      <alignment vertical="center"/>
    </xf>
    <xf numFmtId="0" fontId="109" fillId="38" borderId="0" applyNumberFormat="0" applyBorder="0" applyAlignment="0" applyProtection="0">
      <alignment vertical="center"/>
    </xf>
    <xf numFmtId="0" fontId="109" fillId="38" borderId="0" applyNumberFormat="0" applyBorder="0" applyAlignment="0" applyProtection="0">
      <alignment vertical="center"/>
    </xf>
    <xf numFmtId="0" fontId="109" fillId="38" borderId="0" applyNumberFormat="0" applyBorder="0" applyAlignment="0" applyProtection="0">
      <alignment vertical="center"/>
    </xf>
    <xf numFmtId="0" fontId="109" fillId="38" borderId="0" applyNumberFormat="0" applyBorder="0" applyAlignment="0" applyProtection="0">
      <alignment vertical="center"/>
    </xf>
    <xf numFmtId="0" fontId="109" fillId="38" borderId="0" applyNumberFormat="0" applyBorder="0" applyAlignment="0" applyProtection="0">
      <alignment vertical="center"/>
    </xf>
    <xf numFmtId="0" fontId="109" fillId="38" borderId="0" applyNumberFormat="0" applyBorder="0" applyAlignment="0" applyProtection="0">
      <alignment vertical="center"/>
    </xf>
    <xf numFmtId="0" fontId="109" fillId="38" borderId="0" applyNumberFormat="0" applyBorder="0" applyAlignment="0" applyProtection="0">
      <alignment vertical="center"/>
    </xf>
    <xf numFmtId="0" fontId="109" fillId="38" borderId="0" applyNumberFormat="0" applyBorder="0" applyAlignment="0" applyProtection="0">
      <alignment vertical="center"/>
    </xf>
    <xf numFmtId="0" fontId="109" fillId="38" borderId="0" applyNumberFormat="0" applyBorder="0" applyAlignment="0" applyProtection="0">
      <alignment vertical="center"/>
    </xf>
    <xf numFmtId="0" fontId="109" fillId="38" borderId="0" applyNumberFormat="0" applyBorder="0" applyAlignment="0" applyProtection="0">
      <alignment vertical="center"/>
    </xf>
    <xf numFmtId="0" fontId="109" fillId="38" borderId="0" applyNumberFormat="0" applyBorder="0" applyAlignment="0" applyProtection="0">
      <alignment vertical="center"/>
    </xf>
    <xf numFmtId="0" fontId="109" fillId="38" borderId="0" applyNumberFormat="0" applyBorder="0" applyAlignment="0" applyProtection="0">
      <alignment vertical="center"/>
    </xf>
    <xf numFmtId="0" fontId="109" fillId="38" borderId="0" applyNumberFormat="0" applyBorder="0" applyAlignment="0" applyProtection="0">
      <alignment vertical="center"/>
    </xf>
    <xf numFmtId="0" fontId="109" fillId="38" borderId="0" applyNumberFormat="0" applyBorder="0" applyAlignment="0" applyProtection="0">
      <alignment vertical="center"/>
    </xf>
    <xf numFmtId="0" fontId="109" fillId="38" borderId="0" applyNumberFormat="0" applyBorder="0" applyAlignment="0" applyProtection="0">
      <alignment vertical="center"/>
    </xf>
    <xf numFmtId="0" fontId="109" fillId="38" borderId="0" applyNumberFormat="0" applyBorder="0" applyAlignment="0" applyProtection="0">
      <alignment vertical="center"/>
    </xf>
    <xf numFmtId="0" fontId="109" fillId="38" borderId="0" applyNumberFormat="0" applyBorder="0" applyAlignment="0" applyProtection="0">
      <alignment vertical="center"/>
    </xf>
    <xf numFmtId="0" fontId="109" fillId="38" borderId="0" applyNumberFormat="0" applyBorder="0" applyAlignment="0" applyProtection="0">
      <alignment vertical="center"/>
    </xf>
    <xf numFmtId="0" fontId="109" fillId="38" borderId="0" applyNumberFormat="0" applyBorder="0" applyAlignment="0" applyProtection="0">
      <alignment vertical="center"/>
    </xf>
    <xf numFmtId="0" fontId="109" fillId="38" borderId="0" applyNumberFormat="0" applyBorder="0" applyAlignment="0" applyProtection="0">
      <alignment vertical="center"/>
    </xf>
    <xf numFmtId="0" fontId="109" fillId="38" borderId="0" applyNumberFormat="0" applyBorder="0" applyAlignment="0" applyProtection="0">
      <alignment vertical="center"/>
    </xf>
    <xf numFmtId="0" fontId="109" fillId="38" borderId="0" applyNumberFormat="0" applyBorder="0" applyAlignment="0" applyProtection="0">
      <alignment vertical="center"/>
    </xf>
    <xf numFmtId="0" fontId="109" fillId="38" borderId="0" applyNumberFormat="0" applyBorder="0" applyAlignment="0" applyProtection="0">
      <alignment vertical="center"/>
    </xf>
    <xf numFmtId="0" fontId="109" fillId="38" borderId="0" applyNumberFormat="0" applyBorder="0" applyAlignment="0" applyProtection="0">
      <alignment vertical="center"/>
    </xf>
    <xf numFmtId="0" fontId="109" fillId="38" borderId="0" applyNumberFormat="0" applyBorder="0" applyAlignment="0" applyProtection="0">
      <alignment vertical="center"/>
    </xf>
    <xf numFmtId="0" fontId="109" fillId="38" borderId="0" applyNumberFormat="0" applyBorder="0" applyAlignment="0" applyProtection="0">
      <alignment vertical="center"/>
    </xf>
    <xf numFmtId="0" fontId="109" fillId="38" borderId="0" applyNumberFormat="0" applyBorder="0" applyAlignment="0" applyProtection="0">
      <alignment vertical="center"/>
    </xf>
    <xf numFmtId="0" fontId="109" fillId="38" borderId="0" applyNumberFormat="0" applyBorder="0" applyAlignment="0" applyProtection="0">
      <alignment vertical="center"/>
    </xf>
    <xf numFmtId="0" fontId="109" fillId="38" borderId="0" applyNumberFormat="0" applyBorder="0" applyAlignment="0" applyProtection="0">
      <alignment vertical="center"/>
    </xf>
    <xf numFmtId="0" fontId="109" fillId="38" borderId="0" applyNumberFormat="0" applyBorder="0" applyAlignment="0" applyProtection="0">
      <alignment vertical="center"/>
    </xf>
    <xf numFmtId="0" fontId="109" fillId="38" borderId="0" applyNumberFormat="0" applyBorder="0" applyAlignment="0" applyProtection="0">
      <alignment vertical="center"/>
    </xf>
    <xf numFmtId="0" fontId="109" fillId="38" borderId="0" applyNumberFormat="0" applyBorder="0" applyAlignment="0" applyProtection="0">
      <alignment vertical="center"/>
    </xf>
    <xf numFmtId="0" fontId="109" fillId="38" borderId="0" applyNumberFormat="0" applyBorder="0" applyAlignment="0" applyProtection="0">
      <alignment vertical="center"/>
    </xf>
    <xf numFmtId="0" fontId="109" fillId="38" borderId="0" applyNumberFormat="0" applyBorder="0" applyAlignment="0" applyProtection="0">
      <alignment vertical="center"/>
    </xf>
    <xf numFmtId="0" fontId="109" fillId="38" borderId="0" applyNumberFormat="0" applyBorder="0" applyAlignment="0" applyProtection="0">
      <alignment vertical="center"/>
    </xf>
    <xf numFmtId="0" fontId="109" fillId="38" borderId="0" applyNumberFormat="0" applyBorder="0" applyAlignment="0" applyProtection="0">
      <alignment vertical="center"/>
    </xf>
    <xf numFmtId="0" fontId="109" fillId="38" borderId="0" applyNumberFormat="0" applyBorder="0" applyAlignment="0" applyProtection="0">
      <alignment vertical="center"/>
    </xf>
    <xf numFmtId="0" fontId="109" fillId="38" borderId="0" applyNumberFormat="0" applyBorder="0" applyAlignment="0" applyProtection="0">
      <alignment vertical="center"/>
    </xf>
    <xf numFmtId="0" fontId="109" fillId="38" borderId="0" applyNumberFormat="0" applyBorder="0" applyAlignment="0" applyProtection="0">
      <alignment vertical="center"/>
    </xf>
    <xf numFmtId="0" fontId="109" fillId="38" borderId="0" applyNumberFormat="0" applyBorder="0" applyAlignment="0" applyProtection="0">
      <alignment vertical="center"/>
    </xf>
    <xf numFmtId="0" fontId="109" fillId="38" borderId="0" applyNumberFormat="0" applyBorder="0" applyAlignment="0" applyProtection="0">
      <alignment vertical="center"/>
    </xf>
    <xf numFmtId="0" fontId="109" fillId="38" borderId="0" applyNumberFormat="0" applyBorder="0" applyAlignment="0" applyProtection="0">
      <alignment vertical="center"/>
    </xf>
    <xf numFmtId="0" fontId="109" fillId="38" borderId="0" applyNumberFormat="0" applyBorder="0" applyAlignment="0" applyProtection="0">
      <alignment vertical="center"/>
    </xf>
    <xf numFmtId="0" fontId="112" fillId="39" borderId="0" applyNumberFormat="0" applyBorder="0" applyAlignment="0" applyProtection="0"/>
    <xf numFmtId="0" fontId="112" fillId="39" borderId="0" applyNumberFormat="0" applyBorder="0" applyAlignment="0" applyProtection="0"/>
    <xf numFmtId="0" fontId="112" fillId="39" borderId="0" applyNumberFormat="0" applyBorder="0" applyAlignment="0" applyProtection="0"/>
    <xf numFmtId="0" fontId="112" fillId="39" borderId="0" applyNumberFormat="0" applyBorder="0" applyAlignment="0" applyProtection="0"/>
    <xf numFmtId="0" fontId="112" fillId="39" borderId="0" applyNumberFormat="0" applyBorder="0" applyAlignment="0" applyProtection="0"/>
    <xf numFmtId="0" fontId="112" fillId="39" borderId="0" applyNumberFormat="0" applyBorder="0" applyAlignment="0" applyProtection="0"/>
    <xf numFmtId="0" fontId="112" fillId="39" borderId="0" applyNumberFormat="0" applyBorder="0" applyAlignment="0" applyProtection="0"/>
    <xf numFmtId="0" fontId="112" fillId="39" borderId="0" applyNumberFormat="0" applyBorder="0" applyAlignment="0" applyProtection="0"/>
    <xf numFmtId="0" fontId="112" fillId="40" borderId="0" applyNumberFormat="0" applyBorder="0" applyAlignment="0" applyProtection="0"/>
    <xf numFmtId="0" fontId="112" fillId="40" borderId="0" applyNumberFormat="0" applyBorder="0" applyAlignment="0" applyProtection="0"/>
    <xf numFmtId="0" fontId="112" fillId="40" borderId="0" applyNumberFormat="0" applyBorder="0" applyAlignment="0" applyProtection="0"/>
    <xf numFmtId="0" fontId="112" fillId="40" borderId="0" applyNumberFormat="0" applyBorder="0" applyAlignment="0" applyProtection="0"/>
    <xf numFmtId="0" fontId="112" fillId="40" borderId="0" applyNumberFormat="0" applyBorder="0" applyAlignment="0" applyProtection="0"/>
    <xf numFmtId="0" fontId="112" fillId="40" borderId="0" applyNumberFormat="0" applyBorder="0" applyAlignment="0" applyProtection="0"/>
    <xf numFmtId="0" fontId="112" fillId="40" borderId="0" applyNumberFormat="0" applyBorder="0" applyAlignment="0" applyProtection="0"/>
    <xf numFmtId="0" fontId="112" fillId="40" borderId="0" applyNumberFormat="0" applyBorder="0" applyAlignment="0" applyProtection="0"/>
    <xf numFmtId="0" fontId="112" fillId="41" borderId="0" applyNumberFormat="0" applyBorder="0" applyAlignment="0" applyProtection="0"/>
    <xf numFmtId="0" fontId="112" fillId="41" borderId="0" applyNumberFormat="0" applyBorder="0" applyAlignment="0" applyProtection="0"/>
    <xf numFmtId="0" fontId="112" fillId="41" borderId="0" applyNumberFormat="0" applyBorder="0" applyAlignment="0" applyProtection="0"/>
    <xf numFmtId="0" fontId="112" fillId="41" borderId="0" applyNumberFormat="0" applyBorder="0" applyAlignment="0" applyProtection="0"/>
    <xf numFmtId="0" fontId="112" fillId="41" borderId="0" applyNumberFormat="0" applyBorder="0" applyAlignment="0" applyProtection="0"/>
    <xf numFmtId="0" fontId="112" fillId="41" borderId="0" applyNumberFormat="0" applyBorder="0" applyAlignment="0" applyProtection="0"/>
    <xf numFmtId="0" fontId="112" fillId="41" borderId="0" applyNumberFormat="0" applyBorder="0" applyAlignment="0" applyProtection="0"/>
    <xf numFmtId="0" fontId="112" fillId="41" borderId="0" applyNumberFormat="0" applyBorder="0" applyAlignment="0" applyProtection="0"/>
    <xf numFmtId="0" fontId="112" fillId="36" borderId="0" applyNumberFormat="0" applyBorder="0" applyAlignment="0" applyProtection="0"/>
    <xf numFmtId="0" fontId="112" fillId="36" borderId="0" applyNumberFormat="0" applyBorder="0" applyAlignment="0" applyProtection="0"/>
    <xf numFmtId="0" fontId="112" fillId="36" borderId="0" applyNumberFormat="0" applyBorder="0" applyAlignment="0" applyProtection="0"/>
    <xf numFmtId="0" fontId="112" fillId="36" borderId="0" applyNumberFormat="0" applyBorder="0" applyAlignment="0" applyProtection="0"/>
    <xf numFmtId="0" fontId="112" fillId="36" borderId="0" applyNumberFormat="0" applyBorder="0" applyAlignment="0" applyProtection="0"/>
    <xf numFmtId="0" fontId="112" fillId="36" borderId="0" applyNumberFormat="0" applyBorder="0" applyAlignment="0" applyProtection="0"/>
    <xf numFmtId="0" fontId="112" fillId="36" borderId="0" applyNumberFormat="0" applyBorder="0" applyAlignment="0" applyProtection="0"/>
    <xf numFmtId="0" fontId="112" fillId="36" borderId="0" applyNumberFormat="0" applyBorder="0" applyAlignment="0" applyProtection="0"/>
    <xf numFmtId="0" fontId="112" fillId="39" borderId="0" applyNumberFormat="0" applyBorder="0" applyAlignment="0" applyProtection="0"/>
    <xf numFmtId="0" fontId="112" fillId="39" borderId="0" applyNumberFormat="0" applyBorder="0" applyAlignment="0" applyProtection="0"/>
    <xf numFmtId="0" fontId="112" fillId="39" borderId="0" applyNumberFormat="0" applyBorder="0" applyAlignment="0" applyProtection="0"/>
    <xf numFmtId="0" fontId="112" fillId="39" borderId="0" applyNumberFormat="0" applyBorder="0" applyAlignment="0" applyProtection="0"/>
    <xf numFmtId="0" fontId="112" fillId="39" borderId="0" applyNumberFormat="0" applyBorder="0" applyAlignment="0" applyProtection="0"/>
    <xf numFmtId="0" fontId="112" fillId="39" borderId="0" applyNumberFormat="0" applyBorder="0" applyAlignment="0" applyProtection="0"/>
    <xf numFmtId="0" fontId="112" fillId="39" borderId="0" applyNumberFormat="0" applyBorder="0" applyAlignment="0" applyProtection="0"/>
    <xf numFmtId="0" fontId="112" fillId="39" borderId="0" applyNumberFormat="0" applyBorder="0" applyAlignment="0" applyProtection="0"/>
    <xf numFmtId="0" fontId="112" fillId="42" borderId="0" applyNumberFormat="0" applyBorder="0" applyAlignment="0" applyProtection="0"/>
    <xf numFmtId="0" fontId="112" fillId="42" borderId="0" applyNumberFormat="0" applyBorder="0" applyAlignment="0" applyProtection="0"/>
    <xf numFmtId="0" fontId="112" fillId="42" borderId="0" applyNumberFormat="0" applyBorder="0" applyAlignment="0" applyProtection="0"/>
    <xf numFmtId="0" fontId="112" fillId="42" borderId="0" applyNumberFormat="0" applyBorder="0" applyAlignment="0" applyProtection="0"/>
    <xf numFmtId="0" fontId="112" fillId="42" borderId="0" applyNumberFormat="0" applyBorder="0" applyAlignment="0" applyProtection="0"/>
    <xf numFmtId="0" fontId="112" fillId="42" borderId="0" applyNumberFormat="0" applyBorder="0" applyAlignment="0" applyProtection="0"/>
    <xf numFmtId="0" fontId="112" fillId="42" borderId="0" applyNumberFormat="0" applyBorder="0" applyAlignment="0" applyProtection="0"/>
    <xf numFmtId="0" fontId="112" fillId="42" borderId="0" applyNumberFormat="0" applyBorder="0" applyAlignment="0" applyProtection="0"/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40" borderId="0" applyNumberFormat="0" applyBorder="0" applyAlignment="0" applyProtection="0">
      <alignment vertical="center"/>
    </xf>
    <xf numFmtId="0" fontId="109" fillId="40" borderId="0" applyNumberFormat="0" applyBorder="0" applyAlignment="0" applyProtection="0">
      <alignment vertical="center"/>
    </xf>
    <xf numFmtId="0" fontId="109" fillId="40" borderId="0" applyNumberFormat="0" applyBorder="0" applyAlignment="0" applyProtection="0">
      <alignment vertical="center"/>
    </xf>
    <xf numFmtId="0" fontId="109" fillId="40" borderId="0" applyNumberFormat="0" applyBorder="0" applyAlignment="0" applyProtection="0">
      <alignment vertical="center"/>
    </xf>
    <xf numFmtId="0" fontId="109" fillId="40" borderId="0" applyNumberFormat="0" applyBorder="0" applyAlignment="0" applyProtection="0">
      <alignment vertical="center"/>
    </xf>
    <xf numFmtId="0" fontId="109" fillId="40" borderId="0" applyNumberFormat="0" applyBorder="0" applyAlignment="0" applyProtection="0">
      <alignment vertical="center"/>
    </xf>
    <xf numFmtId="0" fontId="109" fillId="40" borderId="0" applyNumberFormat="0" applyBorder="0" applyAlignment="0" applyProtection="0">
      <alignment vertical="center"/>
    </xf>
    <xf numFmtId="0" fontId="109" fillId="40" borderId="0" applyNumberFormat="0" applyBorder="0" applyAlignment="0" applyProtection="0">
      <alignment vertical="center"/>
    </xf>
    <xf numFmtId="0" fontId="109" fillId="40" borderId="0" applyNumberFormat="0" applyBorder="0" applyAlignment="0" applyProtection="0">
      <alignment vertical="center"/>
    </xf>
    <xf numFmtId="0" fontId="109" fillId="40" borderId="0" applyNumberFormat="0" applyBorder="0" applyAlignment="0" applyProtection="0">
      <alignment vertical="center"/>
    </xf>
    <xf numFmtId="0" fontId="109" fillId="40" borderId="0" applyNumberFormat="0" applyBorder="0" applyAlignment="0" applyProtection="0">
      <alignment vertical="center"/>
    </xf>
    <xf numFmtId="0" fontId="109" fillId="40" borderId="0" applyNumberFormat="0" applyBorder="0" applyAlignment="0" applyProtection="0">
      <alignment vertical="center"/>
    </xf>
    <xf numFmtId="0" fontId="109" fillId="40" borderId="0" applyNumberFormat="0" applyBorder="0" applyAlignment="0" applyProtection="0">
      <alignment vertical="center"/>
    </xf>
    <xf numFmtId="0" fontId="109" fillId="40" borderId="0" applyNumberFormat="0" applyBorder="0" applyAlignment="0" applyProtection="0">
      <alignment vertical="center"/>
    </xf>
    <xf numFmtId="0" fontId="109" fillId="40" borderId="0" applyNumberFormat="0" applyBorder="0" applyAlignment="0" applyProtection="0">
      <alignment vertical="center"/>
    </xf>
    <xf numFmtId="0" fontId="109" fillId="40" borderId="0" applyNumberFormat="0" applyBorder="0" applyAlignment="0" applyProtection="0">
      <alignment vertical="center"/>
    </xf>
    <xf numFmtId="0" fontId="109" fillId="40" borderId="0" applyNumberFormat="0" applyBorder="0" applyAlignment="0" applyProtection="0">
      <alignment vertical="center"/>
    </xf>
    <xf numFmtId="0" fontId="109" fillId="40" borderId="0" applyNumberFormat="0" applyBorder="0" applyAlignment="0" applyProtection="0">
      <alignment vertical="center"/>
    </xf>
    <xf numFmtId="0" fontId="109" fillId="40" borderId="0" applyNumberFormat="0" applyBorder="0" applyAlignment="0" applyProtection="0">
      <alignment vertical="center"/>
    </xf>
    <xf numFmtId="0" fontId="109" fillId="40" borderId="0" applyNumberFormat="0" applyBorder="0" applyAlignment="0" applyProtection="0">
      <alignment vertical="center"/>
    </xf>
    <xf numFmtId="0" fontId="109" fillId="40" borderId="0" applyNumberFormat="0" applyBorder="0" applyAlignment="0" applyProtection="0">
      <alignment vertical="center"/>
    </xf>
    <xf numFmtId="0" fontId="109" fillId="40" borderId="0" applyNumberFormat="0" applyBorder="0" applyAlignment="0" applyProtection="0">
      <alignment vertical="center"/>
    </xf>
    <xf numFmtId="0" fontId="109" fillId="40" borderId="0" applyNumberFormat="0" applyBorder="0" applyAlignment="0" applyProtection="0">
      <alignment vertical="center"/>
    </xf>
    <xf numFmtId="0" fontId="109" fillId="40" borderId="0" applyNumberFormat="0" applyBorder="0" applyAlignment="0" applyProtection="0">
      <alignment vertical="center"/>
    </xf>
    <xf numFmtId="0" fontId="109" fillId="40" borderId="0" applyNumberFormat="0" applyBorder="0" applyAlignment="0" applyProtection="0">
      <alignment vertical="center"/>
    </xf>
    <xf numFmtId="0" fontId="109" fillId="40" borderId="0" applyNumberFormat="0" applyBorder="0" applyAlignment="0" applyProtection="0">
      <alignment vertical="center"/>
    </xf>
    <xf numFmtId="0" fontId="109" fillId="40" borderId="0" applyNumberFormat="0" applyBorder="0" applyAlignment="0" applyProtection="0">
      <alignment vertical="center"/>
    </xf>
    <xf numFmtId="0" fontId="109" fillId="40" borderId="0" applyNumberFormat="0" applyBorder="0" applyAlignment="0" applyProtection="0">
      <alignment vertical="center"/>
    </xf>
    <xf numFmtId="0" fontId="109" fillId="40" borderId="0" applyNumberFormat="0" applyBorder="0" applyAlignment="0" applyProtection="0">
      <alignment vertical="center"/>
    </xf>
    <xf numFmtId="0" fontId="109" fillId="40" borderId="0" applyNumberFormat="0" applyBorder="0" applyAlignment="0" applyProtection="0">
      <alignment vertical="center"/>
    </xf>
    <xf numFmtId="0" fontId="109" fillId="40" borderId="0" applyNumberFormat="0" applyBorder="0" applyAlignment="0" applyProtection="0">
      <alignment vertical="center"/>
    </xf>
    <xf numFmtId="0" fontId="109" fillId="40" borderId="0" applyNumberFormat="0" applyBorder="0" applyAlignment="0" applyProtection="0">
      <alignment vertical="center"/>
    </xf>
    <xf numFmtId="0" fontId="109" fillId="40" borderId="0" applyNumberFormat="0" applyBorder="0" applyAlignment="0" applyProtection="0">
      <alignment vertical="center"/>
    </xf>
    <xf numFmtId="0" fontId="109" fillId="40" borderId="0" applyNumberFormat="0" applyBorder="0" applyAlignment="0" applyProtection="0">
      <alignment vertical="center"/>
    </xf>
    <xf numFmtId="0" fontId="109" fillId="40" borderId="0" applyNumberFormat="0" applyBorder="0" applyAlignment="0" applyProtection="0">
      <alignment vertical="center"/>
    </xf>
    <xf numFmtId="0" fontId="109" fillId="40" borderId="0" applyNumberFormat="0" applyBorder="0" applyAlignment="0" applyProtection="0">
      <alignment vertical="center"/>
    </xf>
    <xf numFmtId="0" fontId="109" fillId="40" borderId="0" applyNumberFormat="0" applyBorder="0" applyAlignment="0" applyProtection="0">
      <alignment vertical="center"/>
    </xf>
    <xf numFmtId="0" fontId="109" fillId="40" borderId="0" applyNumberFormat="0" applyBorder="0" applyAlignment="0" applyProtection="0">
      <alignment vertical="center"/>
    </xf>
    <xf numFmtId="0" fontId="109" fillId="40" borderId="0" applyNumberFormat="0" applyBorder="0" applyAlignment="0" applyProtection="0">
      <alignment vertical="center"/>
    </xf>
    <xf numFmtId="0" fontId="109" fillId="40" borderId="0" applyNumberFormat="0" applyBorder="0" applyAlignment="0" applyProtection="0">
      <alignment vertical="center"/>
    </xf>
    <xf numFmtId="0" fontId="109" fillId="40" borderId="0" applyNumberFormat="0" applyBorder="0" applyAlignment="0" applyProtection="0">
      <alignment vertical="center"/>
    </xf>
    <xf numFmtId="0" fontId="109" fillId="40" borderId="0" applyNumberFormat="0" applyBorder="0" applyAlignment="0" applyProtection="0">
      <alignment vertical="center"/>
    </xf>
    <xf numFmtId="0" fontId="109" fillId="40" borderId="0" applyNumberFormat="0" applyBorder="0" applyAlignment="0" applyProtection="0">
      <alignment vertical="center"/>
    </xf>
    <xf numFmtId="0" fontId="109" fillId="40" borderId="0" applyNumberFormat="0" applyBorder="0" applyAlignment="0" applyProtection="0">
      <alignment vertical="center"/>
    </xf>
    <xf numFmtId="0" fontId="109" fillId="40" borderId="0" applyNumberFormat="0" applyBorder="0" applyAlignment="0" applyProtection="0">
      <alignment vertical="center"/>
    </xf>
    <xf numFmtId="0" fontId="109" fillId="40" borderId="0" applyNumberFormat="0" applyBorder="0" applyAlignment="0" applyProtection="0">
      <alignment vertical="center"/>
    </xf>
    <xf numFmtId="0" fontId="109" fillId="40" borderId="0" applyNumberFormat="0" applyBorder="0" applyAlignment="0" applyProtection="0">
      <alignment vertical="center"/>
    </xf>
    <xf numFmtId="0" fontId="109" fillId="40" borderId="0" applyNumberFormat="0" applyBorder="0" applyAlignment="0" applyProtection="0">
      <alignment vertical="center"/>
    </xf>
    <xf numFmtId="0" fontId="109" fillId="40" borderId="0" applyNumberFormat="0" applyBorder="0" applyAlignment="0" applyProtection="0">
      <alignment vertical="center"/>
    </xf>
    <xf numFmtId="0" fontId="109" fillId="40" borderId="0" applyNumberFormat="0" applyBorder="0" applyAlignment="0" applyProtection="0">
      <alignment vertical="center"/>
    </xf>
    <xf numFmtId="0" fontId="109" fillId="40" borderId="0" applyNumberFormat="0" applyBorder="0" applyAlignment="0" applyProtection="0">
      <alignment vertical="center"/>
    </xf>
    <xf numFmtId="0" fontId="109" fillId="40" borderId="0" applyNumberFormat="0" applyBorder="0" applyAlignment="0" applyProtection="0">
      <alignment vertical="center"/>
    </xf>
    <xf numFmtId="0" fontId="109" fillId="40" borderId="0" applyNumberFormat="0" applyBorder="0" applyAlignment="0" applyProtection="0">
      <alignment vertical="center"/>
    </xf>
    <xf numFmtId="0" fontId="109" fillId="40" borderId="0" applyNumberFormat="0" applyBorder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42" borderId="0" applyNumberFormat="0" applyBorder="0" applyAlignment="0" applyProtection="0">
      <alignment vertical="center"/>
    </xf>
    <xf numFmtId="0" fontId="109" fillId="42" borderId="0" applyNumberFormat="0" applyBorder="0" applyAlignment="0" applyProtection="0">
      <alignment vertical="center"/>
    </xf>
    <xf numFmtId="0" fontId="109" fillId="42" borderId="0" applyNumberFormat="0" applyBorder="0" applyAlignment="0" applyProtection="0">
      <alignment vertical="center"/>
    </xf>
    <xf numFmtId="0" fontId="109" fillId="42" borderId="0" applyNumberFormat="0" applyBorder="0" applyAlignment="0" applyProtection="0">
      <alignment vertical="center"/>
    </xf>
    <xf numFmtId="0" fontId="109" fillId="42" borderId="0" applyNumberFormat="0" applyBorder="0" applyAlignment="0" applyProtection="0">
      <alignment vertical="center"/>
    </xf>
    <xf numFmtId="0" fontId="109" fillId="42" borderId="0" applyNumberFormat="0" applyBorder="0" applyAlignment="0" applyProtection="0">
      <alignment vertical="center"/>
    </xf>
    <xf numFmtId="0" fontId="109" fillId="42" borderId="0" applyNumberFormat="0" applyBorder="0" applyAlignment="0" applyProtection="0">
      <alignment vertical="center"/>
    </xf>
    <xf numFmtId="0" fontId="109" fillId="42" borderId="0" applyNumberFormat="0" applyBorder="0" applyAlignment="0" applyProtection="0">
      <alignment vertical="center"/>
    </xf>
    <xf numFmtId="0" fontId="109" fillId="42" borderId="0" applyNumberFormat="0" applyBorder="0" applyAlignment="0" applyProtection="0">
      <alignment vertical="center"/>
    </xf>
    <xf numFmtId="0" fontId="109" fillId="42" borderId="0" applyNumberFormat="0" applyBorder="0" applyAlignment="0" applyProtection="0">
      <alignment vertical="center"/>
    </xf>
    <xf numFmtId="0" fontId="109" fillId="42" borderId="0" applyNumberFormat="0" applyBorder="0" applyAlignment="0" applyProtection="0">
      <alignment vertical="center"/>
    </xf>
    <xf numFmtId="0" fontId="109" fillId="42" borderId="0" applyNumberFormat="0" applyBorder="0" applyAlignment="0" applyProtection="0">
      <alignment vertical="center"/>
    </xf>
    <xf numFmtId="0" fontId="109" fillId="42" borderId="0" applyNumberFormat="0" applyBorder="0" applyAlignment="0" applyProtection="0">
      <alignment vertical="center"/>
    </xf>
    <xf numFmtId="0" fontId="109" fillId="42" borderId="0" applyNumberFormat="0" applyBorder="0" applyAlignment="0" applyProtection="0">
      <alignment vertical="center"/>
    </xf>
    <xf numFmtId="0" fontId="109" fillId="42" borderId="0" applyNumberFormat="0" applyBorder="0" applyAlignment="0" applyProtection="0">
      <alignment vertical="center"/>
    </xf>
    <xf numFmtId="0" fontId="109" fillId="42" borderId="0" applyNumberFormat="0" applyBorder="0" applyAlignment="0" applyProtection="0">
      <alignment vertical="center"/>
    </xf>
    <xf numFmtId="0" fontId="109" fillId="42" borderId="0" applyNumberFormat="0" applyBorder="0" applyAlignment="0" applyProtection="0">
      <alignment vertical="center"/>
    </xf>
    <xf numFmtId="0" fontId="109" fillId="42" borderId="0" applyNumberFormat="0" applyBorder="0" applyAlignment="0" applyProtection="0">
      <alignment vertical="center"/>
    </xf>
    <xf numFmtId="0" fontId="109" fillId="42" borderId="0" applyNumberFormat="0" applyBorder="0" applyAlignment="0" applyProtection="0">
      <alignment vertical="center"/>
    </xf>
    <xf numFmtId="0" fontId="109" fillId="42" borderId="0" applyNumberFormat="0" applyBorder="0" applyAlignment="0" applyProtection="0">
      <alignment vertical="center"/>
    </xf>
    <xf numFmtId="0" fontId="109" fillId="42" borderId="0" applyNumberFormat="0" applyBorder="0" applyAlignment="0" applyProtection="0">
      <alignment vertical="center"/>
    </xf>
    <xf numFmtId="0" fontId="109" fillId="42" borderId="0" applyNumberFormat="0" applyBorder="0" applyAlignment="0" applyProtection="0">
      <alignment vertical="center"/>
    </xf>
    <xf numFmtId="0" fontId="109" fillId="42" borderId="0" applyNumberFormat="0" applyBorder="0" applyAlignment="0" applyProtection="0">
      <alignment vertical="center"/>
    </xf>
    <xf numFmtId="0" fontId="109" fillId="42" borderId="0" applyNumberFormat="0" applyBorder="0" applyAlignment="0" applyProtection="0">
      <alignment vertical="center"/>
    </xf>
    <xf numFmtId="0" fontId="109" fillId="42" borderId="0" applyNumberFormat="0" applyBorder="0" applyAlignment="0" applyProtection="0">
      <alignment vertical="center"/>
    </xf>
    <xf numFmtId="0" fontId="109" fillId="42" borderId="0" applyNumberFormat="0" applyBorder="0" applyAlignment="0" applyProtection="0">
      <alignment vertical="center"/>
    </xf>
    <xf numFmtId="0" fontId="109" fillId="42" borderId="0" applyNumberFormat="0" applyBorder="0" applyAlignment="0" applyProtection="0">
      <alignment vertical="center"/>
    </xf>
    <xf numFmtId="0" fontId="109" fillId="42" borderId="0" applyNumberFormat="0" applyBorder="0" applyAlignment="0" applyProtection="0">
      <alignment vertical="center"/>
    </xf>
    <xf numFmtId="0" fontId="109" fillId="42" borderId="0" applyNumberFormat="0" applyBorder="0" applyAlignment="0" applyProtection="0">
      <alignment vertical="center"/>
    </xf>
    <xf numFmtId="0" fontId="109" fillId="42" borderId="0" applyNumberFormat="0" applyBorder="0" applyAlignment="0" applyProtection="0">
      <alignment vertical="center"/>
    </xf>
    <xf numFmtId="0" fontId="109" fillId="42" borderId="0" applyNumberFormat="0" applyBorder="0" applyAlignment="0" applyProtection="0">
      <alignment vertical="center"/>
    </xf>
    <xf numFmtId="0" fontId="109" fillId="42" borderId="0" applyNumberFormat="0" applyBorder="0" applyAlignment="0" applyProtection="0">
      <alignment vertical="center"/>
    </xf>
    <xf numFmtId="0" fontId="109" fillId="42" borderId="0" applyNumberFormat="0" applyBorder="0" applyAlignment="0" applyProtection="0">
      <alignment vertical="center"/>
    </xf>
    <xf numFmtId="0" fontId="109" fillId="42" borderId="0" applyNumberFormat="0" applyBorder="0" applyAlignment="0" applyProtection="0">
      <alignment vertical="center"/>
    </xf>
    <xf numFmtId="0" fontId="109" fillId="42" borderId="0" applyNumberFormat="0" applyBorder="0" applyAlignment="0" applyProtection="0">
      <alignment vertical="center"/>
    </xf>
    <xf numFmtId="0" fontId="109" fillId="42" borderId="0" applyNumberFormat="0" applyBorder="0" applyAlignment="0" applyProtection="0">
      <alignment vertical="center"/>
    </xf>
    <xf numFmtId="0" fontId="109" fillId="42" borderId="0" applyNumberFormat="0" applyBorder="0" applyAlignment="0" applyProtection="0">
      <alignment vertical="center"/>
    </xf>
    <xf numFmtId="0" fontId="109" fillId="42" borderId="0" applyNumberFormat="0" applyBorder="0" applyAlignment="0" applyProtection="0">
      <alignment vertical="center"/>
    </xf>
    <xf numFmtId="0" fontId="109" fillId="42" borderId="0" applyNumberFormat="0" applyBorder="0" applyAlignment="0" applyProtection="0">
      <alignment vertical="center"/>
    </xf>
    <xf numFmtId="0" fontId="109" fillId="42" borderId="0" applyNumberFormat="0" applyBorder="0" applyAlignment="0" applyProtection="0">
      <alignment vertical="center"/>
    </xf>
    <xf numFmtId="0" fontId="109" fillId="42" borderId="0" applyNumberFormat="0" applyBorder="0" applyAlignment="0" applyProtection="0">
      <alignment vertical="center"/>
    </xf>
    <xf numFmtId="0" fontId="109" fillId="42" borderId="0" applyNumberFormat="0" applyBorder="0" applyAlignment="0" applyProtection="0">
      <alignment vertical="center"/>
    </xf>
    <xf numFmtId="0" fontId="109" fillId="42" borderId="0" applyNumberFormat="0" applyBorder="0" applyAlignment="0" applyProtection="0">
      <alignment vertical="center"/>
    </xf>
    <xf numFmtId="0" fontId="109" fillId="42" borderId="0" applyNumberFormat="0" applyBorder="0" applyAlignment="0" applyProtection="0">
      <alignment vertical="center"/>
    </xf>
    <xf numFmtId="0" fontId="109" fillId="42" borderId="0" applyNumberFormat="0" applyBorder="0" applyAlignment="0" applyProtection="0">
      <alignment vertical="center"/>
    </xf>
    <xf numFmtId="0" fontId="109" fillId="42" borderId="0" applyNumberFormat="0" applyBorder="0" applyAlignment="0" applyProtection="0">
      <alignment vertical="center"/>
    </xf>
    <xf numFmtId="0" fontId="109" fillId="42" borderId="0" applyNumberFormat="0" applyBorder="0" applyAlignment="0" applyProtection="0">
      <alignment vertical="center"/>
    </xf>
    <xf numFmtId="0" fontId="109" fillId="42" borderId="0" applyNumberFormat="0" applyBorder="0" applyAlignment="0" applyProtection="0">
      <alignment vertical="center"/>
    </xf>
    <xf numFmtId="0" fontId="109" fillId="42" borderId="0" applyNumberFormat="0" applyBorder="0" applyAlignment="0" applyProtection="0">
      <alignment vertical="center"/>
    </xf>
    <xf numFmtId="0" fontId="109" fillId="42" borderId="0" applyNumberFormat="0" applyBorder="0" applyAlignment="0" applyProtection="0">
      <alignment vertical="center"/>
    </xf>
    <xf numFmtId="0" fontId="109" fillId="42" borderId="0" applyNumberFormat="0" applyBorder="0" applyAlignment="0" applyProtection="0">
      <alignment vertical="center"/>
    </xf>
    <xf numFmtId="0" fontId="109" fillId="42" borderId="0" applyNumberFormat="0" applyBorder="0" applyAlignment="0" applyProtection="0">
      <alignment vertical="center"/>
    </xf>
    <xf numFmtId="0" fontId="109" fillId="42" borderId="0" applyNumberFormat="0" applyBorder="0" applyAlignment="0" applyProtection="0">
      <alignment vertical="center"/>
    </xf>
    <xf numFmtId="0" fontId="109" fillId="42" borderId="0" applyNumberFormat="0" applyBorder="0" applyAlignment="0" applyProtection="0">
      <alignment vertical="center"/>
    </xf>
    <xf numFmtId="0" fontId="113" fillId="43" borderId="0" applyNumberFormat="0" applyBorder="0" applyAlignment="0" applyProtection="0"/>
    <xf numFmtId="0" fontId="113" fillId="43" borderId="0" applyNumberFormat="0" applyBorder="0" applyAlignment="0" applyProtection="0"/>
    <xf numFmtId="0" fontId="113" fillId="43" borderId="0" applyNumberFormat="0" applyBorder="0" applyAlignment="0" applyProtection="0"/>
    <xf numFmtId="0" fontId="113" fillId="43" borderId="0" applyNumberFormat="0" applyBorder="0" applyAlignment="0" applyProtection="0"/>
    <xf numFmtId="0" fontId="113" fillId="43" borderId="0" applyNumberFormat="0" applyBorder="0" applyAlignment="0" applyProtection="0"/>
    <xf numFmtId="0" fontId="113" fillId="43" borderId="0" applyNumberFormat="0" applyBorder="0" applyAlignment="0" applyProtection="0"/>
    <xf numFmtId="0" fontId="113" fillId="43" borderId="0" applyNumberFormat="0" applyBorder="0" applyAlignment="0" applyProtection="0"/>
    <xf numFmtId="0" fontId="113" fillId="43" borderId="0" applyNumberFormat="0" applyBorder="0" applyAlignment="0" applyProtection="0"/>
    <xf numFmtId="0" fontId="113" fillId="40" borderId="0" applyNumberFormat="0" applyBorder="0" applyAlignment="0" applyProtection="0"/>
    <xf numFmtId="0" fontId="113" fillId="40" borderId="0" applyNumberFormat="0" applyBorder="0" applyAlignment="0" applyProtection="0"/>
    <xf numFmtId="0" fontId="113" fillId="40" borderId="0" applyNumberFormat="0" applyBorder="0" applyAlignment="0" applyProtection="0"/>
    <xf numFmtId="0" fontId="113" fillId="40" borderId="0" applyNumberFormat="0" applyBorder="0" applyAlignment="0" applyProtection="0"/>
    <xf numFmtId="0" fontId="113" fillId="40" borderId="0" applyNumberFormat="0" applyBorder="0" applyAlignment="0" applyProtection="0"/>
    <xf numFmtId="0" fontId="113" fillId="40" borderId="0" applyNumberFormat="0" applyBorder="0" applyAlignment="0" applyProtection="0"/>
    <xf numFmtId="0" fontId="113" fillId="40" borderId="0" applyNumberFormat="0" applyBorder="0" applyAlignment="0" applyProtection="0"/>
    <xf numFmtId="0" fontId="113" fillId="40" borderId="0" applyNumberFormat="0" applyBorder="0" applyAlignment="0" applyProtection="0"/>
    <xf numFmtId="0" fontId="113" fillId="41" borderId="0" applyNumberFormat="0" applyBorder="0" applyAlignment="0" applyProtection="0"/>
    <xf numFmtId="0" fontId="113" fillId="41" borderId="0" applyNumberFormat="0" applyBorder="0" applyAlignment="0" applyProtection="0"/>
    <xf numFmtId="0" fontId="113" fillId="41" borderId="0" applyNumberFormat="0" applyBorder="0" applyAlignment="0" applyProtection="0"/>
    <xf numFmtId="0" fontId="113" fillId="41" borderId="0" applyNumberFormat="0" applyBorder="0" applyAlignment="0" applyProtection="0"/>
    <xf numFmtId="0" fontId="113" fillId="41" borderId="0" applyNumberFormat="0" applyBorder="0" applyAlignment="0" applyProtection="0"/>
    <xf numFmtId="0" fontId="113" fillId="41" borderId="0" applyNumberFormat="0" applyBorder="0" applyAlignment="0" applyProtection="0"/>
    <xf numFmtId="0" fontId="113" fillId="41" borderId="0" applyNumberFormat="0" applyBorder="0" applyAlignment="0" applyProtection="0"/>
    <xf numFmtId="0" fontId="113" fillId="41" borderId="0" applyNumberFormat="0" applyBorder="0" applyAlignment="0" applyProtection="0"/>
    <xf numFmtId="0" fontId="113" fillId="44" borderId="0" applyNumberFormat="0" applyBorder="0" applyAlignment="0" applyProtection="0"/>
    <xf numFmtId="0" fontId="113" fillId="44" borderId="0" applyNumberFormat="0" applyBorder="0" applyAlignment="0" applyProtection="0"/>
    <xf numFmtId="0" fontId="113" fillId="44" borderId="0" applyNumberFormat="0" applyBorder="0" applyAlignment="0" applyProtection="0"/>
    <xf numFmtId="0" fontId="113" fillId="44" borderId="0" applyNumberFormat="0" applyBorder="0" applyAlignment="0" applyProtection="0"/>
    <xf numFmtId="0" fontId="113" fillId="44" borderId="0" applyNumberFormat="0" applyBorder="0" applyAlignment="0" applyProtection="0"/>
    <xf numFmtId="0" fontId="113" fillId="44" borderId="0" applyNumberFormat="0" applyBorder="0" applyAlignment="0" applyProtection="0"/>
    <xf numFmtId="0" fontId="113" fillId="44" borderId="0" applyNumberFormat="0" applyBorder="0" applyAlignment="0" applyProtection="0"/>
    <xf numFmtId="0" fontId="113" fillId="44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6" borderId="0" applyNumberFormat="0" applyBorder="0" applyAlignment="0" applyProtection="0"/>
    <xf numFmtId="0" fontId="113" fillId="46" borderId="0" applyNumberFormat="0" applyBorder="0" applyAlignment="0" applyProtection="0"/>
    <xf numFmtId="0" fontId="113" fillId="46" borderId="0" applyNumberFormat="0" applyBorder="0" applyAlignment="0" applyProtection="0"/>
    <xf numFmtId="0" fontId="113" fillId="46" borderId="0" applyNumberFormat="0" applyBorder="0" applyAlignment="0" applyProtection="0"/>
    <xf numFmtId="0" fontId="113" fillId="46" borderId="0" applyNumberFormat="0" applyBorder="0" applyAlignment="0" applyProtection="0"/>
    <xf numFmtId="0" fontId="113" fillId="46" borderId="0" applyNumberFormat="0" applyBorder="0" applyAlignment="0" applyProtection="0"/>
    <xf numFmtId="0" fontId="113" fillId="46" borderId="0" applyNumberFormat="0" applyBorder="0" applyAlignment="0" applyProtection="0"/>
    <xf numFmtId="0" fontId="113" fillId="46" borderId="0" applyNumberFormat="0" applyBorder="0" applyAlignment="0" applyProtection="0"/>
    <xf numFmtId="0" fontId="129" fillId="43" borderId="0" applyNumberFormat="0" applyBorder="0" applyAlignment="0" applyProtection="0">
      <alignment vertical="center"/>
    </xf>
    <xf numFmtId="0" fontId="129" fillId="43" borderId="0" applyNumberFormat="0" applyBorder="0" applyAlignment="0" applyProtection="0">
      <alignment vertical="center"/>
    </xf>
    <xf numFmtId="0" fontId="129" fillId="43" borderId="0" applyNumberFormat="0" applyBorder="0" applyAlignment="0" applyProtection="0">
      <alignment vertical="center"/>
    </xf>
    <xf numFmtId="0" fontId="129" fillId="43" borderId="0" applyNumberFormat="0" applyBorder="0" applyAlignment="0" applyProtection="0">
      <alignment vertical="center"/>
    </xf>
    <xf numFmtId="0" fontId="129" fillId="43" borderId="0" applyNumberFormat="0" applyBorder="0" applyAlignment="0" applyProtection="0">
      <alignment vertical="center"/>
    </xf>
    <xf numFmtId="0" fontId="129" fillId="43" borderId="0" applyNumberFormat="0" applyBorder="0" applyAlignment="0" applyProtection="0">
      <alignment vertical="center"/>
    </xf>
    <xf numFmtId="0" fontId="129" fillId="43" borderId="0" applyNumberFormat="0" applyBorder="0" applyAlignment="0" applyProtection="0">
      <alignment vertical="center"/>
    </xf>
    <xf numFmtId="0" fontId="129" fillId="43" borderId="0" applyNumberFormat="0" applyBorder="0" applyAlignment="0" applyProtection="0">
      <alignment vertical="center"/>
    </xf>
    <xf numFmtId="0" fontId="129" fillId="43" borderId="0" applyNumberFormat="0" applyBorder="0" applyAlignment="0" applyProtection="0">
      <alignment vertical="center"/>
    </xf>
    <xf numFmtId="0" fontId="129" fillId="43" borderId="0" applyNumberFormat="0" applyBorder="0" applyAlignment="0" applyProtection="0">
      <alignment vertical="center"/>
    </xf>
    <xf numFmtId="0" fontId="129" fillId="40" borderId="0" applyNumberFormat="0" applyBorder="0" applyAlignment="0" applyProtection="0">
      <alignment vertical="center"/>
    </xf>
    <xf numFmtId="0" fontId="129" fillId="40" borderId="0" applyNumberFormat="0" applyBorder="0" applyAlignment="0" applyProtection="0">
      <alignment vertical="center"/>
    </xf>
    <xf numFmtId="0" fontId="129" fillId="40" borderId="0" applyNumberFormat="0" applyBorder="0" applyAlignment="0" applyProtection="0">
      <alignment vertical="center"/>
    </xf>
    <xf numFmtId="0" fontId="129" fillId="40" borderId="0" applyNumberFormat="0" applyBorder="0" applyAlignment="0" applyProtection="0">
      <alignment vertical="center"/>
    </xf>
    <xf numFmtId="0" fontId="129" fillId="40" borderId="0" applyNumberFormat="0" applyBorder="0" applyAlignment="0" applyProtection="0">
      <alignment vertical="center"/>
    </xf>
    <xf numFmtId="0" fontId="129" fillId="40" borderId="0" applyNumberFormat="0" applyBorder="0" applyAlignment="0" applyProtection="0">
      <alignment vertical="center"/>
    </xf>
    <xf numFmtId="0" fontId="129" fillId="40" borderId="0" applyNumberFormat="0" applyBorder="0" applyAlignment="0" applyProtection="0">
      <alignment vertical="center"/>
    </xf>
    <xf numFmtId="0" fontId="129" fillId="40" borderId="0" applyNumberFormat="0" applyBorder="0" applyAlignment="0" applyProtection="0">
      <alignment vertical="center"/>
    </xf>
    <xf numFmtId="0" fontId="129" fillId="40" borderId="0" applyNumberFormat="0" applyBorder="0" applyAlignment="0" applyProtection="0">
      <alignment vertical="center"/>
    </xf>
    <xf numFmtId="0" fontId="129" fillId="40" borderId="0" applyNumberFormat="0" applyBorder="0" applyAlignment="0" applyProtection="0">
      <alignment vertical="center"/>
    </xf>
    <xf numFmtId="0" fontId="129" fillId="41" borderId="0" applyNumberFormat="0" applyBorder="0" applyAlignment="0" applyProtection="0">
      <alignment vertical="center"/>
    </xf>
    <xf numFmtId="0" fontId="129" fillId="41" borderId="0" applyNumberFormat="0" applyBorder="0" applyAlignment="0" applyProtection="0">
      <alignment vertical="center"/>
    </xf>
    <xf numFmtId="0" fontId="129" fillId="41" borderId="0" applyNumberFormat="0" applyBorder="0" applyAlignment="0" applyProtection="0">
      <alignment vertical="center"/>
    </xf>
    <xf numFmtId="0" fontId="129" fillId="41" borderId="0" applyNumberFormat="0" applyBorder="0" applyAlignment="0" applyProtection="0">
      <alignment vertical="center"/>
    </xf>
    <xf numFmtId="0" fontId="129" fillId="41" borderId="0" applyNumberFormat="0" applyBorder="0" applyAlignment="0" applyProtection="0">
      <alignment vertical="center"/>
    </xf>
    <xf numFmtId="0" fontId="129" fillId="41" borderId="0" applyNumberFormat="0" applyBorder="0" applyAlignment="0" applyProtection="0">
      <alignment vertical="center"/>
    </xf>
    <xf numFmtId="0" fontId="129" fillId="41" borderId="0" applyNumberFormat="0" applyBorder="0" applyAlignment="0" applyProtection="0">
      <alignment vertical="center"/>
    </xf>
    <xf numFmtId="0" fontId="129" fillId="41" borderId="0" applyNumberFormat="0" applyBorder="0" applyAlignment="0" applyProtection="0">
      <alignment vertical="center"/>
    </xf>
    <xf numFmtId="0" fontId="129" fillId="41" borderId="0" applyNumberFormat="0" applyBorder="0" applyAlignment="0" applyProtection="0">
      <alignment vertical="center"/>
    </xf>
    <xf numFmtId="0" fontId="129" fillId="41" borderId="0" applyNumberFormat="0" applyBorder="0" applyAlignment="0" applyProtection="0">
      <alignment vertical="center"/>
    </xf>
    <xf numFmtId="0" fontId="129" fillId="44" borderId="0" applyNumberFormat="0" applyBorder="0" applyAlignment="0" applyProtection="0">
      <alignment vertical="center"/>
    </xf>
    <xf numFmtId="0" fontId="129" fillId="44" borderId="0" applyNumberFormat="0" applyBorder="0" applyAlignment="0" applyProtection="0">
      <alignment vertical="center"/>
    </xf>
    <xf numFmtId="0" fontId="129" fillId="44" borderId="0" applyNumberFormat="0" applyBorder="0" applyAlignment="0" applyProtection="0">
      <alignment vertical="center"/>
    </xf>
    <xf numFmtId="0" fontId="129" fillId="44" borderId="0" applyNumberFormat="0" applyBorder="0" applyAlignment="0" applyProtection="0">
      <alignment vertical="center"/>
    </xf>
    <xf numFmtId="0" fontId="129" fillId="44" borderId="0" applyNumberFormat="0" applyBorder="0" applyAlignment="0" applyProtection="0">
      <alignment vertical="center"/>
    </xf>
    <xf numFmtId="0" fontId="129" fillId="44" borderId="0" applyNumberFormat="0" applyBorder="0" applyAlignment="0" applyProtection="0">
      <alignment vertical="center"/>
    </xf>
    <xf numFmtId="0" fontId="129" fillId="44" borderId="0" applyNumberFormat="0" applyBorder="0" applyAlignment="0" applyProtection="0">
      <alignment vertical="center"/>
    </xf>
    <xf numFmtId="0" fontId="129" fillId="44" borderId="0" applyNumberFormat="0" applyBorder="0" applyAlignment="0" applyProtection="0">
      <alignment vertical="center"/>
    </xf>
    <xf numFmtId="0" fontId="129" fillId="44" borderId="0" applyNumberFormat="0" applyBorder="0" applyAlignment="0" applyProtection="0">
      <alignment vertical="center"/>
    </xf>
    <xf numFmtId="0" fontId="129" fillId="44" borderId="0" applyNumberFormat="0" applyBorder="0" applyAlignment="0" applyProtection="0">
      <alignment vertical="center"/>
    </xf>
    <xf numFmtId="0" fontId="129" fillId="45" borderId="0" applyNumberFormat="0" applyBorder="0" applyAlignment="0" applyProtection="0">
      <alignment vertical="center"/>
    </xf>
    <xf numFmtId="0" fontId="129" fillId="45" borderId="0" applyNumberFormat="0" applyBorder="0" applyAlignment="0" applyProtection="0">
      <alignment vertical="center"/>
    </xf>
    <xf numFmtId="0" fontId="129" fillId="45" borderId="0" applyNumberFormat="0" applyBorder="0" applyAlignment="0" applyProtection="0">
      <alignment vertical="center"/>
    </xf>
    <xf numFmtId="0" fontId="129" fillId="45" borderId="0" applyNumberFormat="0" applyBorder="0" applyAlignment="0" applyProtection="0">
      <alignment vertical="center"/>
    </xf>
    <xf numFmtId="0" fontId="129" fillId="45" borderId="0" applyNumberFormat="0" applyBorder="0" applyAlignment="0" applyProtection="0">
      <alignment vertical="center"/>
    </xf>
    <xf numFmtId="0" fontId="129" fillId="45" borderId="0" applyNumberFormat="0" applyBorder="0" applyAlignment="0" applyProtection="0">
      <alignment vertical="center"/>
    </xf>
    <xf numFmtId="0" fontId="129" fillId="45" borderId="0" applyNumberFormat="0" applyBorder="0" applyAlignment="0" applyProtection="0">
      <alignment vertical="center"/>
    </xf>
    <xf numFmtId="0" fontId="129" fillId="45" borderId="0" applyNumberFormat="0" applyBorder="0" applyAlignment="0" applyProtection="0">
      <alignment vertical="center"/>
    </xf>
    <xf numFmtId="0" fontId="129" fillId="45" borderId="0" applyNumberFormat="0" applyBorder="0" applyAlignment="0" applyProtection="0">
      <alignment vertical="center"/>
    </xf>
    <xf numFmtId="0" fontId="129" fillId="45" borderId="0" applyNumberFormat="0" applyBorder="0" applyAlignment="0" applyProtection="0">
      <alignment vertical="center"/>
    </xf>
    <xf numFmtId="0" fontId="129" fillId="46" borderId="0" applyNumberFormat="0" applyBorder="0" applyAlignment="0" applyProtection="0">
      <alignment vertical="center"/>
    </xf>
    <xf numFmtId="0" fontId="129" fillId="46" borderId="0" applyNumberFormat="0" applyBorder="0" applyAlignment="0" applyProtection="0">
      <alignment vertical="center"/>
    </xf>
    <xf numFmtId="0" fontId="129" fillId="46" borderId="0" applyNumberFormat="0" applyBorder="0" applyAlignment="0" applyProtection="0">
      <alignment vertical="center"/>
    </xf>
    <xf numFmtId="0" fontId="129" fillId="46" borderId="0" applyNumberFormat="0" applyBorder="0" applyAlignment="0" applyProtection="0">
      <alignment vertical="center"/>
    </xf>
    <xf numFmtId="0" fontId="129" fillId="46" borderId="0" applyNumberFormat="0" applyBorder="0" applyAlignment="0" applyProtection="0">
      <alignment vertical="center"/>
    </xf>
    <xf numFmtId="0" fontId="129" fillId="46" borderId="0" applyNumberFormat="0" applyBorder="0" applyAlignment="0" applyProtection="0">
      <alignment vertical="center"/>
    </xf>
    <xf numFmtId="0" fontId="129" fillId="46" borderId="0" applyNumberFormat="0" applyBorder="0" applyAlignment="0" applyProtection="0">
      <alignment vertical="center"/>
    </xf>
    <xf numFmtId="0" fontId="129" fillId="46" borderId="0" applyNumberFormat="0" applyBorder="0" applyAlignment="0" applyProtection="0">
      <alignment vertical="center"/>
    </xf>
    <xf numFmtId="0" fontId="129" fillId="46" borderId="0" applyNumberFormat="0" applyBorder="0" applyAlignment="0" applyProtection="0">
      <alignment vertical="center"/>
    </xf>
    <xf numFmtId="0" fontId="129" fillId="46" borderId="0" applyNumberFormat="0" applyBorder="0" applyAlignment="0" applyProtection="0">
      <alignment vertical="center"/>
    </xf>
    <xf numFmtId="0" fontId="113" fillId="47" borderId="0" applyNumberFormat="0" applyBorder="0" applyAlignment="0" applyProtection="0"/>
    <xf numFmtId="0" fontId="113" fillId="47" borderId="0" applyNumberFormat="0" applyBorder="0" applyAlignment="0" applyProtection="0"/>
    <xf numFmtId="0" fontId="113" fillId="47" borderId="0" applyNumberFormat="0" applyBorder="0" applyAlignment="0" applyProtection="0"/>
    <xf numFmtId="0" fontId="113" fillId="47" borderId="0" applyNumberFormat="0" applyBorder="0" applyAlignment="0" applyProtection="0"/>
    <xf numFmtId="0" fontId="113" fillId="47" borderId="0" applyNumberFormat="0" applyBorder="0" applyAlignment="0" applyProtection="0"/>
    <xf numFmtId="0" fontId="113" fillId="47" borderId="0" applyNumberFormat="0" applyBorder="0" applyAlignment="0" applyProtection="0"/>
    <xf numFmtId="0" fontId="113" fillId="47" borderId="0" applyNumberFormat="0" applyBorder="0" applyAlignment="0" applyProtection="0"/>
    <xf numFmtId="0" fontId="113" fillId="47" borderId="0" applyNumberFormat="0" applyBorder="0" applyAlignment="0" applyProtection="0"/>
    <xf numFmtId="0" fontId="113" fillId="48" borderId="0" applyNumberFormat="0" applyBorder="0" applyAlignment="0" applyProtection="0"/>
    <xf numFmtId="0" fontId="113" fillId="48" borderId="0" applyNumberFormat="0" applyBorder="0" applyAlignment="0" applyProtection="0"/>
    <xf numFmtId="0" fontId="113" fillId="48" borderId="0" applyNumberFormat="0" applyBorder="0" applyAlignment="0" applyProtection="0"/>
    <xf numFmtId="0" fontId="113" fillId="48" borderId="0" applyNumberFormat="0" applyBorder="0" applyAlignment="0" applyProtection="0"/>
    <xf numFmtId="0" fontId="113" fillId="48" borderId="0" applyNumberFormat="0" applyBorder="0" applyAlignment="0" applyProtection="0"/>
    <xf numFmtId="0" fontId="113" fillId="48" borderId="0" applyNumberFormat="0" applyBorder="0" applyAlignment="0" applyProtection="0"/>
    <xf numFmtId="0" fontId="113" fillId="48" borderId="0" applyNumberFormat="0" applyBorder="0" applyAlignment="0" applyProtection="0"/>
    <xf numFmtId="0" fontId="113" fillId="48" borderId="0" applyNumberFormat="0" applyBorder="0" applyAlignment="0" applyProtection="0"/>
    <xf numFmtId="0" fontId="113" fillId="49" borderId="0" applyNumberFormat="0" applyBorder="0" applyAlignment="0" applyProtection="0"/>
    <xf numFmtId="0" fontId="113" fillId="49" borderId="0" applyNumberFormat="0" applyBorder="0" applyAlignment="0" applyProtection="0"/>
    <xf numFmtId="0" fontId="113" fillId="49" borderId="0" applyNumberFormat="0" applyBorder="0" applyAlignment="0" applyProtection="0"/>
    <xf numFmtId="0" fontId="113" fillId="49" borderId="0" applyNumberFormat="0" applyBorder="0" applyAlignment="0" applyProtection="0"/>
    <xf numFmtId="0" fontId="113" fillId="49" borderId="0" applyNumberFormat="0" applyBorder="0" applyAlignment="0" applyProtection="0"/>
    <xf numFmtId="0" fontId="113" fillId="49" borderId="0" applyNumberFormat="0" applyBorder="0" applyAlignment="0" applyProtection="0"/>
    <xf numFmtId="0" fontId="113" fillId="49" borderId="0" applyNumberFormat="0" applyBorder="0" applyAlignment="0" applyProtection="0"/>
    <xf numFmtId="0" fontId="113" fillId="49" borderId="0" applyNumberFormat="0" applyBorder="0" applyAlignment="0" applyProtection="0"/>
    <xf numFmtId="0" fontId="113" fillId="44" borderId="0" applyNumberFormat="0" applyBorder="0" applyAlignment="0" applyProtection="0"/>
    <xf numFmtId="0" fontId="113" fillId="44" borderId="0" applyNumberFormat="0" applyBorder="0" applyAlignment="0" applyProtection="0"/>
    <xf numFmtId="0" fontId="113" fillId="44" borderId="0" applyNumberFormat="0" applyBorder="0" applyAlignment="0" applyProtection="0"/>
    <xf numFmtId="0" fontId="113" fillId="44" borderId="0" applyNumberFormat="0" applyBorder="0" applyAlignment="0" applyProtection="0"/>
    <xf numFmtId="0" fontId="113" fillId="44" borderId="0" applyNumberFormat="0" applyBorder="0" applyAlignment="0" applyProtection="0"/>
    <xf numFmtId="0" fontId="113" fillId="44" borderId="0" applyNumberFormat="0" applyBorder="0" applyAlignment="0" applyProtection="0"/>
    <xf numFmtId="0" fontId="113" fillId="44" borderId="0" applyNumberFormat="0" applyBorder="0" applyAlignment="0" applyProtection="0"/>
    <xf numFmtId="0" fontId="113" fillId="44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50" borderId="0" applyNumberFormat="0" applyBorder="0" applyAlignment="0" applyProtection="0"/>
    <xf numFmtId="0" fontId="113" fillId="50" borderId="0" applyNumberFormat="0" applyBorder="0" applyAlignment="0" applyProtection="0"/>
    <xf numFmtId="0" fontId="113" fillId="50" borderId="0" applyNumberFormat="0" applyBorder="0" applyAlignment="0" applyProtection="0"/>
    <xf numFmtId="0" fontId="113" fillId="50" borderId="0" applyNumberFormat="0" applyBorder="0" applyAlignment="0" applyProtection="0"/>
    <xf numFmtId="0" fontId="113" fillId="50" borderId="0" applyNumberFormat="0" applyBorder="0" applyAlignment="0" applyProtection="0"/>
    <xf numFmtId="0" fontId="113" fillId="50" borderId="0" applyNumberFormat="0" applyBorder="0" applyAlignment="0" applyProtection="0"/>
    <xf numFmtId="0" fontId="113" fillId="50" borderId="0" applyNumberFormat="0" applyBorder="0" applyAlignment="0" applyProtection="0"/>
    <xf numFmtId="0" fontId="113" fillId="50" borderId="0" applyNumberFormat="0" applyBorder="0" applyAlignment="0" applyProtection="0"/>
    <xf numFmtId="0" fontId="147" fillId="0" borderId="50">
      <alignment vertical="top" wrapText="1"/>
    </xf>
    <xf numFmtId="0" fontId="114" fillId="34" borderId="0" applyNumberFormat="0" applyBorder="0" applyAlignment="0" applyProtection="0"/>
    <xf numFmtId="0" fontId="114" fillId="34" borderId="0" applyNumberFormat="0" applyBorder="0" applyAlignment="0" applyProtection="0"/>
    <xf numFmtId="0" fontId="114" fillId="34" borderId="0" applyNumberFormat="0" applyBorder="0" applyAlignment="0" applyProtection="0"/>
    <xf numFmtId="0" fontId="114" fillId="34" borderId="0" applyNumberFormat="0" applyBorder="0" applyAlignment="0" applyProtection="0"/>
    <xf numFmtId="0" fontId="114" fillId="34" borderId="0" applyNumberFormat="0" applyBorder="0" applyAlignment="0" applyProtection="0"/>
    <xf numFmtId="0" fontId="114" fillId="34" borderId="0" applyNumberFormat="0" applyBorder="0" applyAlignment="0" applyProtection="0"/>
    <xf numFmtId="0" fontId="114" fillId="34" borderId="0" applyNumberFormat="0" applyBorder="0" applyAlignment="0" applyProtection="0"/>
    <xf numFmtId="0" fontId="114" fillId="34" borderId="0" applyNumberFormat="0" applyBorder="0" applyAlignment="0" applyProtection="0"/>
    <xf numFmtId="0" fontId="148" fillId="0" borderId="50" applyBorder="0">
      <alignment horizontal="left" vertical="top" wrapText="1" indent="1"/>
    </xf>
    <xf numFmtId="0" fontId="115" fillId="51" borderId="51" applyNumberFormat="0" applyAlignment="0" applyProtection="0"/>
    <xf numFmtId="0" fontId="115" fillId="51" borderId="51" applyNumberFormat="0" applyAlignment="0" applyProtection="0"/>
    <xf numFmtId="0" fontId="115" fillId="51" borderId="51" applyNumberFormat="0" applyAlignment="0" applyProtection="0"/>
    <xf numFmtId="0" fontId="115" fillId="51" borderId="51" applyNumberFormat="0" applyAlignment="0" applyProtection="0"/>
    <xf numFmtId="0" fontId="115" fillId="51" borderId="51" applyNumberFormat="0" applyAlignment="0" applyProtection="0"/>
    <xf numFmtId="0" fontId="115" fillId="51" borderId="51" applyNumberFormat="0" applyAlignment="0" applyProtection="0"/>
    <xf numFmtId="0" fontId="115" fillId="51" borderId="51" applyNumberFormat="0" applyAlignment="0" applyProtection="0"/>
    <xf numFmtId="0" fontId="115" fillId="51" borderId="51" applyNumberFormat="0" applyAlignment="0" applyProtection="0"/>
    <xf numFmtId="0" fontId="116" fillId="52" borderId="52" applyNumberFormat="0" applyAlignment="0" applyProtection="0"/>
    <xf numFmtId="0" fontId="116" fillId="52" borderId="52" applyNumberFormat="0" applyAlignment="0" applyProtection="0"/>
    <xf numFmtId="0" fontId="116" fillId="52" borderId="52" applyNumberFormat="0" applyAlignment="0" applyProtection="0"/>
    <xf numFmtId="0" fontId="116" fillId="52" borderId="52" applyNumberFormat="0" applyAlignment="0" applyProtection="0"/>
    <xf numFmtId="0" fontId="116" fillId="52" borderId="52" applyNumberFormat="0" applyAlignment="0" applyProtection="0"/>
    <xf numFmtId="0" fontId="116" fillId="52" borderId="52" applyNumberFormat="0" applyAlignment="0" applyProtection="0"/>
    <xf numFmtId="0" fontId="116" fillId="52" borderId="52" applyNumberFormat="0" applyAlignment="0" applyProtection="0"/>
    <xf numFmtId="0" fontId="116" fillId="52" borderId="52" applyNumberFormat="0" applyAlignment="0" applyProtection="0"/>
    <xf numFmtId="169" fontId="111" fillId="0" borderId="0" applyFont="0" applyFill="0" applyBorder="0" applyAlignment="0" applyProtection="0">
      <alignment vertical="center"/>
    </xf>
    <xf numFmtId="169" fontId="111" fillId="0" borderId="0" applyFont="0" applyFill="0" applyBorder="0" applyAlignment="0" applyProtection="0">
      <alignment vertical="center"/>
    </xf>
    <xf numFmtId="169" fontId="63" fillId="0" borderId="50">
      <alignment horizontal="left" vertical="top" wrapText="1" indent="1"/>
    </xf>
    <xf numFmtId="168" fontId="102" fillId="0" borderId="0" applyFont="0" applyFill="0" applyBorder="0" applyAlignment="0" applyProtection="0"/>
    <xf numFmtId="168" fontId="102" fillId="0" borderId="0" applyFon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8" fillId="35" borderId="0" applyNumberFormat="0" applyBorder="0" applyAlignment="0" applyProtection="0"/>
    <xf numFmtId="0" fontId="118" fillId="35" borderId="0" applyNumberFormat="0" applyBorder="0" applyAlignment="0" applyProtection="0"/>
    <xf numFmtId="0" fontId="118" fillId="35" borderId="0" applyNumberFormat="0" applyBorder="0" applyAlignment="0" applyProtection="0"/>
    <xf numFmtId="0" fontId="118" fillId="35" borderId="0" applyNumberFormat="0" applyBorder="0" applyAlignment="0" applyProtection="0"/>
    <xf numFmtId="0" fontId="118" fillId="35" borderId="0" applyNumberFormat="0" applyBorder="0" applyAlignment="0" applyProtection="0"/>
    <xf numFmtId="0" fontId="118" fillId="35" borderId="0" applyNumberFormat="0" applyBorder="0" applyAlignment="0" applyProtection="0"/>
    <xf numFmtId="0" fontId="118" fillId="35" borderId="0" applyNumberFormat="0" applyBorder="0" applyAlignment="0" applyProtection="0"/>
    <xf numFmtId="0" fontId="118" fillId="35" borderId="0" applyNumberFormat="0" applyBorder="0" applyAlignment="0" applyProtection="0"/>
    <xf numFmtId="0" fontId="119" fillId="0" borderId="53" applyNumberFormat="0" applyFill="0" applyAlignment="0" applyProtection="0"/>
    <xf numFmtId="0" fontId="119" fillId="0" borderId="53" applyNumberFormat="0" applyFill="0" applyAlignment="0" applyProtection="0"/>
    <xf numFmtId="0" fontId="119" fillId="0" borderId="53" applyNumberFormat="0" applyFill="0" applyAlignment="0" applyProtection="0"/>
    <xf numFmtId="0" fontId="119" fillId="0" borderId="53" applyNumberFormat="0" applyFill="0" applyAlignment="0" applyProtection="0"/>
    <xf numFmtId="0" fontId="119" fillId="0" borderId="53" applyNumberFormat="0" applyFill="0" applyAlignment="0" applyProtection="0"/>
    <xf numFmtId="0" fontId="119" fillId="0" borderId="53" applyNumberFormat="0" applyFill="0" applyAlignment="0" applyProtection="0"/>
    <xf numFmtId="0" fontId="119" fillId="0" borderId="53" applyNumberFormat="0" applyFill="0" applyAlignment="0" applyProtection="0"/>
    <xf numFmtId="0" fontId="119" fillId="0" borderId="53" applyNumberFormat="0" applyFill="0" applyAlignment="0" applyProtection="0"/>
    <xf numFmtId="0" fontId="120" fillId="0" borderId="54" applyNumberFormat="0" applyFill="0" applyAlignment="0" applyProtection="0"/>
    <xf numFmtId="0" fontId="120" fillId="0" borderId="54" applyNumberFormat="0" applyFill="0" applyAlignment="0" applyProtection="0"/>
    <xf numFmtId="0" fontId="120" fillId="0" borderId="54" applyNumberFormat="0" applyFill="0" applyAlignment="0" applyProtection="0"/>
    <xf numFmtId="0" fontId="120" fillId="0" borderId="54" applyNumberFormat="0" applyFill="0" applyAlignment="0" applyProtection="0"/>
    <xf numFmtId="0" fontId="120" fillId="0" borderId="54" applyNumberFormat="0" applyFill="0" applyAlignment="0" applyProtection="0"/>
    <xf numFmtId="0" fontId="120" fillId="0" borderId="54" applyNumberFormat="0" applyFill="0" applyAlignment="0" applyProtection="0"/>
    <xf numFmtId="0" fontId="120" fillId="0" borderId="54" applyNumberFormat="0" applyFill="0" applyAlignment="0" applyProtection="0"/>
    <xf numFmtId="0" fontId="120" fillId="0" borderId="54" applyNumberFormat="0" applyFill="0" applyAlignment="0" applyProtection="0"/>
    <xf numFmtId="0" fontId="121" fillId="0" borderId="55" applyNumberFormat="0" applyFill="0" applyAlignment="0" applyProtection="0"/>
    <xf numFmtId="0" fontId="121" fillId="0" borderId="55" applyNumberFormat="0" applyFill="0" applyAlignment="0" applyProtection="0"/>
    <xf numFmtId="0" fontId="121" fillId="0" borderId="55" applyNumberFormat="0" applyFill="0" applyAlignment="0" applyProtection="0"/>
    <xf numFmtId="0" fontId="121" fillId="0" borderId="55" applyNumberFormat="0" applyFill="0" applyAlignment="0" applyProtection="0"/>
    <xf numFmtId="0" fontId="121" fillId="0" borderId="55" applyNumberFormat="0" applyFill="0" applyAlignment="0" applyProtection="0"/>
    <xf numFmtId="0" fontId="121" fillId="0" borderId="55" applyNumberFormat="0" applyFill="0" applyAlignment="0" applyProtection="0"/>
    <xf numFmtId="0" fontId="121" fillId="0" borderId="55" applyNumberFormat="0" applyFill="0" applyAlignment="0" applyProtection="0"/>
    <xf numFmtId="0" fontId="121" fillId="0" borderId="55" applyNumberFormat="0" applyFill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51" fillId="0" borderId="0" applyNumberFormat="0" applyFill="0" applyBorder="0" applyAlignment="0" applyProtection="0">
      <alignment vertical="top"/>
      <protection locked="0"/>
    </xf>
    <xf numFmtId="0" fontId="152" fillId="0" borderId="0" applyNumberFormat="0" applyFill="0" applyBorder="0" applyAlignment="0" applyProtection="0">
      <alignment vertical="top"/>
      <protection locked="0"/>
    </xf>
    <xf numFmtId="0" fontId="122" fillId="38" borderId="51" applyNumberFormat="0" applyAlignment="0" applyProtection="0"/>
    <xf numFmtId="0" fontId="122" fillId="38" borderId="51" applyNumberFormat="0" applyAlignment="0" applyProtection="0"/>
    <xf numFmtId="0" fontId="122" fillId="38" borderId="51" applyNumberFormat="0" applyAlignment="0" applyProtection="0"/>
    <xf numFmtId="0" fontId="122" fillId="38" borderId="51" applyNumberFormat="0" applyAlignment="0" applyProtection="0"/>
    <xf numFmtId="0" fontId="122" fillId="38" borderId="51" applyNumberFormat="0" applyAlignment="0" applyProtection="0"/>
    <xf numFmtId="0" fontId="122" fillId="38" borderId="51" applyNumberFormat="0" applyAlignment="0" applyProtection="0"/>
    <xf numFmtId="0" fontId="122" fillId="38" borderId="51" applyNumberFormat="0" applyAlignment="0" applyProtection="0"/>
    <xf numFmtId="0" fontId="122" fillId="38" borderId="51" applyNumberFormat="0" applyAlignment="0" applyProtection="0"/>
    <xf numFmtId="0" fontId="149" fillId="0" borderId="50">
      <alignment horizontal="left" vertical="top" wrapText="1" indent="1"/>
    </xf>
    <xf numFmtId="0" fontId="123" fillId="0" borderId="56" applyNumberFormat="0" applyFill="0" applyAlignment="0" applyProtection="0"/>
    <xf numFmtId="0" fontId="123" fillId="0" borderId="56" applyNumberFormat="0" applyFill="0" applyAlignment="0" applyProtection="0"/>
    <xf numFmtId="0" fontId="123" fillId="0" borderId="56" applyNumberFormat="0" applyFill="0" applyAlignment="0" applyProtection="0"/>
    <xf numFmtId="0" fontId="123" fillId="0" borderId="56" applyNumberFormat="0" applyFill="0" applyAlignment="0" applyProtection="0"/>
    <xf numFmtId="0" fontId="123" fillId="0" borderId="56" applyNumberFormat="0" applyFill="0" applyAlignment="0" applyProtection="0"/>
    <xf numFmtId="0" fontId="123" fillId="0" borderId="56" applyNumberFormat="0" applyFill="0" applyAlignment="0" applyProtection="0"/>
    <xf numFmtId="0" fontId="123" fillId="0" borderId="56" applyNumberFormat="0" applyFill="0" applyAlignment="0" applyProtection="0"/>
    <xf numFmtId="0" fontId="123" fillId="0" borderId="56" applyNumberFormat="0" applyFill="0" applyAlignment="0" applyProtection="0"/>
    <xf numFmtId="0" fontId="63" fillId="0" borderId="49">
      <alignment vertical="center" wrapText="1"/>
    </xf>
    <xf numFmtId="0" fontId="124" fillId="53" borderId="0" applyNumberFormat="0" applyBorder="0" applyAlignment="0" applyProtection="0"/>
    <xf numFmtId="0" fontId="124" fillId="53" borderId="0" applyNumberFormat="0" applyBorder="0" applyAlignment="0" applyProtection="0"/>
    <xf numFmtId="0" fontId="124" fillId="53" borderId="0" applyNumberFormat="0" applyBorder="0" applyAlignment="0" applyProtection="0"/>
    <xf numFmtId="0" fontId="124" fillId="53" borderId="0" applyNumberFormat="0" applyBorder="0" applyAlignment="0" applyProtection="0"/>
    <xf numFmtId="0" fontId="124" fillId="53" borderId="0" applyNumberFormat="0" applyBorder="0" applyAlignment="0" applyProtection="0"/>
    <xf numFmtId="0" fontId="124" fillId="53" borderId="0" applyNumberFormat="0" applyBorder="0" applyAlignment="0" applyProtection="0"/>
    <xf numFmtId="0" fontId="124" fillId="53" borderId="0" applyNumberFormat="0" applyBorder="0" applyAlignment="0" applyProtection="0"/>
    <xf numFmtId="0" fontId="124" fillId="5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2" fillId="0" borderId="0"/>
    <xf numFmtId="0" fontId="102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2" fillId="0" borderId="0"/>
    <xf numFmtId="0" fontId="102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/>
    <xf numFmtId="0" fontId="111" fillId="0" borderId="0"/>
    <xf numFmtId="0" fontId="10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3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2" fillId="54" borderId="57" applyNumberFormat="0" applyFont="0" applyAlignment="0" applyProtection="0"/>
    <xf numFmtId="0" fontId="102" fillId="54" borderId="57" applyNumberFormat="0" applyFont="0" applyAlignment="0" applyProtection="0"/>
    <xf numFmtId="0" fontId="102" fillId="54" borderId="57" applyNumberFormat="0" applyFont="0" applyAlignment="0" applyProtection="0"/>
    <xf numFmtId="0" fontId="102" fillId="54" borderId="57" applyNumberFormat="0" applyFont="0" applyAlignment="0" applyProtection="0"/>
    <xf numFmtId="0" fontId="102" fillId="54" borderId="57" applyNumberFormat="0" applyFont="0" applyAlignment="0" applyProtection="0"/>
    <xf numFmtId="0" fontId="102" fillId="54" borderId="57" applyNumberFormat="0" applyFont="0" applyAlignment="0" applyProtection="0"/>
    <xf numFmtId="0" fontId="102" fillId="54" borderId="57" applyNumberFormat="0" applyFont="0" applyAlignment="0" applyProtection="0"/>
    <xf numFmtId="0" fontId="102" fillId="54" borderId="57" applyNumberFormat="0" applyFont="0" applyAlignment="0" applyProtection="0"/>
    <xf numFmtId="0" fontId="102" fillId="54" borderId="57" applyNumberFormat="0" applyFont="0" applyAlignment="0" applyProtection="0"/>
    <xf numFmtId="0" fontId="102" fillId="54" borderId="57" applyNumberFormat="0" applyFont="0" applyAlignment="0" applyProtection="0"/>
    <xf numFmtId="0" fontId="102" fillId="54" borderId="57" applyNumberFormat="0" applyFont="0" applyAlignment="0" applyProtection="0"/>
    <xf numFmtId="0" fontId="102" fillId="54" borderId="57" applyNumberFormat="0" applyFont="0" applyAlignment="0" applyProtection="0"/>
    <xf numFmtId="0" fontId="102" fillId="54" borderId="57" applyNumberFormat="0" applyFont="0" applyAlignment="0" applyProtection="0"/>
    <xf numFmtId="0" fontId="102" fillId="54" borderId="57" applyNumberFormat="0" applyFont="0" applyAlignment="0" applyProtection="0"/>
    <xf numFmtId="0" fontId="102" fillId="54" borderId="57" applyNumberFormat="0" applyFont="0" applyAlignment="0" applyProtection="0"/>
    <xf numFmtId="0" fontId="102" fillId="54" borderId="57" applyNumberFormat="0" applyFont="0" applyAlignment="0" applyProtection="0"/>
    <xf numFmtId="0" fontId="125" fillId="51" borderId="58" applyNumberFormat="0" applyAlignment="0" applyProtection="0"/>
    <xf numFmtId="0" fontId="125" fillId="51" borderId="58" applyNumberFormat="0" applyAlignment="0" applyProtection="0"/>
    <xf numFmtId="0" fontId="125" fillId="51" borderId="58" applyNumberFormat="0" applyAlignment="0" applyProtection="0"/>
    <xf numFmtId="0" fontId="125" fillId="51" borderId="58" applyNumberFormat="0" applyAlignment="0" applyProtection="0"/>
    <xf numFmtId="0" fontId="125" fillId="51" borderId="58" applyNumberFormat="0" applyAlignment="0" applyProtection="0"/>
    <xf numFmtId="0" fontId="125" fillId="51" borderId="58" applyNumberFormat="0" applyAlignment="0" applyProtection="0"/>
    <xf numFmtId="0" fontId="125" fillId="51" borderId="58" applyNumberFormat="0" applyAlignment="0" applyProtection="0"/>
    <xf numFmtId="0" fontId="125" fillId="51" borderId="58" applyNumberFormat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11" fillId="0" borderId="0" applyFont="0" applyFill="0" applyBorder="0" applyAlignment="0" applyProtection="0">
      <alignment vertical="center"/>
    </xf>
    <xf numFmtId="9" fontId="111" fillId="0" borderId="0" applyFont="0" applyFill="0" applyBorder="0" applyAlignment="0" applyProtection="0">
      <alignment vertical="center"/>
    </xf>
    <xf numFmtId="0" fontId="63" fillId="55" borderId="59" applyBorder="0">
      <alignment horizontal="left" vertical="center"/>
      <protection hidden="1"/>
    </xf>
    <xf numFmtId="0" fontId="102" fillId="0" borderId="0"/>
    <xf numFmtId="0" fontId="102" fillId="0" borderId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7" fillId="0" borderId="60" applyNumberFormat="0" applyFill="0" applyAlignment="0" applyProtection="0"/>
    <xf numFmtId="0" fontId="127" fillId="0" borderId="60" applyNumberFormat="0" applyFill="0" applyAlignment="0" applyProtection="0"/>
    <xf numFmtId="0" fontId="127" fillId="0" borderId="60" applyNumberFormat="0" applyFill="0" applyAlignment="0" applyProtection="0"/>
    <xf numFmtId="0" fontId="127" fillId="0" borderId="60" applyNumberFormat="0" applyFill="0" applyAlignment="0" applyProtection="0"/>
    <xf numFmtId="0" fontId="127" fillId="0" borderId="60" applyNumberFormat="0" applyFill="0" applyAlignment="0" applyProtection="0"/>
    <xf numFmtId="0" fontId="127" fillId="0" borderId="60" applyNumberFormat="0" applyFill="0" applyAlignment="0" applyProtection="0"/>
    <xf numFmtId="0" fontId="127" fillId="0" borderId="60" applyNumberFormat="0" applyFill="0" applyAlignment="0" applyProtection="0"/>
    <xf numFmtId="0" fontId="127" fillId="0" borderId="60" applyNumberFormat="0" applyFill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11" fillId="0" borderId="0">
      <alignment vertical="center"/>
    </xf>
    <xf numFmtId="0" fontId="150" fillId="0" borderId="0"/>
    <xf numFmtId="0" fontId="134" fillId="35" borderId="0" applyNumberFormat="0" applyBorder="0" applyAlignment="0" applyProtection="0">
      <alignment vertical="center"/>
    </xf>
    <xf numFmtId="0" fontId="134" fillId="35" borderId="0" applyNumberFormat="0" applyBorder="0" applyAlignment="0" applyProtection="0">
      <alignment vertical="center"/>
    </xf>
    <xf numFmtId="0" fontId="134" fillId="35" borderId="0" applyNumberFormat="0" applyBorder="0" applyAlignment="0" applyProtection="0">
      <alignment vertical="center"/>
    </xf>
    <xf numFmtId="0" fontId="134" fillId="35" borderId="0" applyNumberFormat="0" applyBorder="0" applyAlignment="0" applyProtection="0">
      <alignment vertical="center"/>
    </xf>
    <xf numFmtId="0" fontId="134" fillId="35" borderId="0" applyNumberFormat="0" applyBorder="0" applyAlignment="0" applyProtection="0">
      <alignment vertical="center"/>
    </xf>
    <xf numFmtId="0" fontId="134" fillId="35" borderId="0" applyNumberFormat="0" applyBorder="0" applyAlignment="0" applyProtection="0">
      <alignment vertical="center"/>
    </xf>
    <xf numFmtId="0" fontId="134" fillId="35" borderId="0" applyNumberFormat="0" applyBorder="0" applyAlignment="0" applyProtection="0">
      <alignment vertical="center"/>
    </xf>
    <xf numFmtId="0" fontId="134" fillId="35" borderId="0" applyNumberFormat="0" applyBorder="0" applyAlignment="0" applyProtection="0">
      <alignment vertical="center"/>
    </xf>
    <xf numFmtId="0" fontId="134" fillId="35" borderId="0" applyNumberFormat="0" applyBorder="0" applyAlignment="0" applyProtection="0">
      <alignment vertical="center"/>
    </xf>
    <xf numFmtId="0" fontId="134" fillId="35" borderId="0" applyNumberFormat="0" applyBorder="0" applyAlignment="0" applyProtection="0">
      <alignment vertical="center"/>
    </xf>
    <xf numFmtId="0" fontId="130" fillId="34" borderId="0" applyNumberFormat="0" applyBorder="0" applyAlignment="0" applyProtection="0">
      <alignment vertical="center"/>
    </xf>
    <xf numFmtId="0" fontId="130" fillId="34" borderId="0" applyNumberFormat="0" applyBorder="0" applyAlignment="0" applyProtection="0">
      <alignment vertical="center"/>
    </xf>
    <xf numFmtId="0" fontId="130" fillId="34" borderId="0" applyNumberFormat="0" applyBorder="0" applyAlignment="0" applyProtection="0">
      <alignment vertical="center"/>
    </xf>
    <xf numFmtId="0" fontId="130" fillId="34" borderId="0" applyNumberFormat="0" applyBorder="0" applyAlignment="0" applyProtection="0">
      <alignment vertical="center"/>
    </xf>
    <xf numFmtId="0" fontId="130" fillId="34" borderId="0" applyNumberFormat="0" applyBorder="0" applyAlignment="0" applyProtection="0">
      <alignment vertical="center"/>
    </xf>
    <xf numFmtId="0" fontId="130" fillId="34" borderId="0" applyNumberFormat="0" applyBorder="0" applyAlignment="0" applyProtection="0">
      <alignment vertical="center"/>
    </xf>
    <xf numFmtId="0" fontId="130" fillId="34" borderId="0" applyNumberFormat="0" applyBorder="0" applyAlignment="0" applyProtection="0">
      <alignment vertical="center"/>
    </xf>
    <xf numFmtId="0" fontId="130" fillId="34" borderId="0" applyNumberFormat="0" applyBorder="0" applyAlignment="0" applyProtection="0">
      <alignment vertical="center"/>
    </xf>
    <xf numFmtId="0" fontId="130" fillId="34" borderId="0" applyNumberFormat="0" applyBorder="0" applyAlignment="0" applyProtection="0">
      <alignment vertical="center"/>
    </xf>
    <xf numFmtId="0" fontId="130" fillId="34" borderId="0" applyNumberFormat="0" applyBorder="0" applyAlignment="0" applyProtection="0">
      <alignment vertical="center"/>
    </xf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3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29" fillId="47" borderId="0" applyNumberFormat="0" applyBorder="0" applyAlignment="0" applyProtection="0">
      <alignment vertical="center"/>
    </xf>
    <xf numFmtId="0" fontId="129" fillId="47" borderId="0" applyNumberFormat="0" applyBorder="0" applyAlignment="0" applyProtection="0">
      <alignment vertical="center"/>
    </xf>
    <xf numFmtId="0" fontId="129" fillId="47" borderId="0" applyNumberFormat="0" applyBorder="0" applyAlignment="0" applyProtection="0">
      <alignment vertical="center"/>
    </xf>
    <xf numFmtId="0" fontId="129" fillId="47" borderId="0" applyNumberFormat="0" applyBorder="0" applyAlignment="0" applyProtection="0">
      <alignment vertical="center"/>
    </xf>
    <xf numFmtId="0" fontId="129" fillId="47" borderId="0" applyNumberFormat="0" applyBorder="0" applyAlignment="0" applyProtection="0">
      <alignment vertical="center"/>
    </xf>
    <xf numFmtId="0" fontId="129" fillId="48" borderId="0" applyNumberFormat="0" applyBorder="0" applyAlignment="0" applyProtection="0">
      <alignment vertical="center"/>
    </xf>
    <xf numFmtId="0" fontId="129" fillId="48" borderId="0" applyNumberFormat="0" applyBorder="0" applyAlignment="0" applyProtection="0">
      <alignment vertical="center"/>
    </xf>
    <xf numFmtId="0" fontId="129" fillId="48" borderId="0" applyNumberFormat="0" applyBorder="0" applyAlignment="0" applyProtection="0">
      <alignment vertical="center"/>
    </xf>
    <xf numFmtId="0" fontId="129" fillId="48" borderId="0" applyNumberFormat="0" applyBorder="0" applyAlignment="0" applyProtection="0">
      <alignment vertical="center"/>
    </xf>
    <xf numFmtId="0" fontId="129" fillId="48" borderId="0" applyNumberFormat="0" applyBorder="0" applyAlignment="0" applyProtection="0">
      <alignment vertical="center"/>
    </xf>
    <xf numFmtId="0" fontId="129" fillId="49" borderId="0" applyNumberFormat="0" applyBorder="0" applyAlignment="0" applyProtection="0">
      <alignment vertical="center"/>
    </xf>
    <xf numFmtId="0" fontId="129" fillId="49" borderId="0" applyNumberFormat="0" applyBorder="0" applyAlignment="0" applyProtection="0">
      <alignment vertical="center"/>
    </xf>
    <xf numFmtId="0" fontId="129" fillId="49" borderId="0" applyNumberFormat="0" applyBorder="0" applyAlignment="0" applyProtection="0">
      <alignment vertical="center"/>
    </xf>
    <xf numFmtId="0" fontId="129" fillId="49" borderId="0" applyNumberFormat="0" applyBorder="0" applyAlignment="0" applyProtection="0">
      <alignment vertical="center"/>
    </xf>
    <xf numFmtId="0" fontId="129" fillId="49" borderId="0" applyNumberFormat="0" applyBorder="0" applyAlignment="0" applyProtection="0">
      <alignment vertical="center"/>
    </xf>
    <xf numFmtId="0" fontId="129" fillId="44" borderId="0" applyNumberFormat="0" applyBorder="0" applyAlignment="0" applyProtection="0">
      <alignment vertical="center"/>
    </xf>
    <xf numFmtId="0" fontId="129" fillId="44" borderId="0" applyNumberFormat="0" applyBorder="0" applyAlignment="0" applyProtection="0">
      <alignment vertical="center"/>
    </xf>
    <xf numFmtId="0" fontId="129" fillId="44" borderId="0" applyNumberFormat="0" applyBorder="0" applyAlignment="0" applyProtection="0">
      <alignment vertical="center"/>
    </xf>
    <xf numFmtId="0" fontId="129" fillId="44" borderId="0" applyNumberFormat="0" applyBorder="0" applyAlignment="0" applyProtection="0">
      <alignment vertical="center"/>
    </xf>
    <xf numFmtId="0" fontId="129" fillId="44" borderId="0" applyNumberFormat="0" applyBorder="0" applyAlignment="0" applyProtection="0">
      <alignment vertical="center"/>
    </xf>
    <xf numFmtId="0" fontId="129" fillId="45" borderId="0" applyNumberFormat="0" applyBorder="0" applyAlignment="0" applyProtection="0">
      <alignment vertical="center"/>
    </xf>
    <xf numFmtId="0" fontId="129" fillId="45" borderId="0" applyNumberFormat="0" applyBorder="0" applyAlignment="0" applyProtection="0">
      <alignment vertical="center"/>
    </xf>
    <xf numFmtId="0" fontId="129" fillId="45" borderId="0" applyNumberFormat="0" applyBorder="0" applyAlignment="0" applyProtection="0">
      <alignment vertical="center"/>
    </xf>
    <xf numFmtId="0" fontId="129" fillId="45" borderId="0" applyNumberFormat="0" applyBorder="0" applyAlignment="0" applyProtection="0">
      <alignment vertical="center"/>
    </xf>
    <xf numFmtId="0" fontId="129" fillId="45" borderId="0" applyNumberFormat="0" applyBorder="0" applyAlignment="0" applyProtection="0">
      <alignment vertical="center"/>
    </xf>
    <xf numFmtId="0" fontId="129" fillId="50" borderId="0" applyNumberFormat="0" applyBorder="0" applyAlignment="0" applyProtection="0">
      <alignment vertical="center"/>
    </xf>
    <xf numFmtId="0" fontId="129" fillId="50" borderId="0" applyNumberFormat="0" applyBorder="0" applyAlignment="0" applyProtection="0">
      <alignment vertical="center"/>
    </xf>
    <xf numFmtId="0" fontId="129" fillId="50" borderId="0" applyNumberFormat="0" applyBorder="0" applyAlignment="0" applyProtection="0">
      <alignment vertical="center"/>
    </xf>
    <xf numFmtId="0" fontId="129" fillId="50" borderId="0" applyNumberFormat="0" applyBorder="0" applyAlignment="0" applyProtection="0">
      <alignment vertical="center"/>
    </xf>
    <xf numFmtId="0" fontId="129" fillId="50" borderId="0" applyNumberFormat="0" applyBorder="0" applyAlignment="0" applyProtection="0">
      <alignment vertical="center"/>
    </xf>
    <xf numFmtId="0" fontId="135" fillId="0" borderId="53" applyNumberFormat="0" applyFill="0" applyAlignment="0" applyProtection="0">
      <alignment vertical="center"/>
    </xf>
    <xf numFmtId="0" fontId="135" fillId="0" borderId="53" applyNumberFormat="0" applyFill="0" applyAlignment="0" applyProtection="0">
      <alignment vertical="center"/>
    </xf>
    <xf numFmtId="0" fontId="135" fillId="0" borderId="53" applyNumberFormat="0" applyFill="0" applyAlignment="0" applyProtection="0">
      <alignment vertical="center"/>
    </xf>
    <xf numFmtId="0" fontId="135" fillId="0" borderId="53" applyNumberFormat="0" applyFill="0" applyAlignment="0" applyProtection="0">
      <alignment vertical="center"/>
    </xf>
    <xf numFmtId="0" fontId="135" fillId="0" borderId="53" applyNumberFormat="0" applyFill="0" applyAlignment="0" applyProtection="0">
      <alignment vertical="center"/>
    </xf>
    <xf numFmtId="0" fontId="136" fillId="0" borderId="54" applyNumberFormat="0" applyFill="0" applyAlignment="0" applyProtection="0">
      <alignment vertical="center"/>
    </xf>
    <xf numFmtId="0" fontId="136" fillId="0" borderId="54" applyNumberFormat="0" applyFill="0" applyAlignment="0" applyProtection="0">
      <alignment vertical="center"/>
    </xf>
    <xf numFmtId="0" fontId="136" fillId="0" borderId="54" applyNumberFormat="0" applyFill="0" applyAlignment="0" applyProtection="0">
      <alignment vertical="center"/>
    </xf>
    <xf numFmtId="0" fontId="136" fillId="0" borderId="54" applyNumberFormat="0" applyFill="0" applyAlignment="0" applyProtection="0">
      <alignment vertical="center"/>
    </xf>
    <xf numFmtId="0" fontId="136" fillId="0" borderId="54" applyNumberFormat="0" applyFill="0" applyAlignment="0" applyProtection="0">
      <alignment vertical="center"/>
    </xf>
    <xf numFmtId="0" fontId="137" fillId="0" borderId="55" applyNumberFormat="0" applyFill="0" applyAlignment="0" applyProtection="0">
      <alignment vertical="center"/>
    </xf>
    <xf numFmtId="0" fontId="137" fillId="0" borderId="55" applyNumberFormat="0" applyFill="0" applyAlignment="0" applyProtection="0">
      <alignment vertical="center"/>
    </xf>
    <xf numFmtId="0" fontId="137" fillId="0" borderId="55" applyNumberFormat="0" applyFill="0" applyAlignment="0" applyProtection="0">
      <alignment vertical="center"/>
    </xf>
    <xf numFmtId="0" fontId="137" fillId="0" borderId="55" applyNumberFormat="0" applyFill="0" applyAlignment="0" applyProtection="0">
      <alignment vertical="center"/>
    </xf>
    <xf numFmtId="0" fontId="137" fillId="0" borderId="55" applyNumberFormat="0" applyFill="0" applyAlignment="0" applyProtection="0">
      <alignment vertical="center"/>
    </xf>
    <xf numFmtId="0" fontId="137" fillId="0" borderId="0" applyNumberFormat="0" applyFill="0" applyBorder="0" applyAlignment="0" applyProtection="0">
      <alignment vertical="center"/>
    </xf>
    <xf numFmtId="0" fontId="137" fillId="0" borderId="0" applyNumberFormat="0" applyFill="0" applyBorder="0" applyAlignment="0" applyProtection="0">
      <alignment vertical="center"/>
    </xf>
    <xf numFmtId="0" fontId="137" fillId="0" borderId="0" applyNumberFormat="0" applyFill="0" applyBorder="0" applyAlignment="0" applyProtection="0">
      <alignment vertical="center"/>
    </xf>
    <xf numFmtId="0" fontId="137" fillId="0" borderId="0" applyNumberFormat="0" applyFill="0" applyBorder="0" applyAlignment="0" applyProtection="0">
      <alignment vertical="center"/>
    </xf>
    <xf numFmtId="0" fontId="137" fillId="0" borderId="0" applyNumberFormat="0" applyFill="0" applyBorder="0" applyAlignment="0" applyProtection="0">
      <alignment vertical="center"/>
    </xf>
    <xf numFmtId="0" fontId="142" fillId="0" borderId="0" applyNumberFormat="0" applyFill="0" applyBorder="0" applyAlignment="0" applyProtection="0">
      <alignment vertical="center"/>
    </xf>
    <xf numFmtId="0" fontId="142" fillId="0" borderId="0" applyNumberFormat="0" applyFill="0" applyBorder="0" applyAlignment="0" applyProtection="0">
      <alignment vertical="center"/>
    </xf>
    <xf numFmtId="0" fontId="142" fillId="0" borderId="0" applyNumberFormat="0" applyFill="0" applyBorder="0" applyAlignment="0" applyProtection="0">
      <alignment vertical="center"/>
    </xf>
    <xf numFmtId="0" fontId="142" fillId="0" borderId="0" applyNumberFormat="0" applyFill="0" applyBorder="0" applyAlignment="0" applyProtection="0">
      <alignment vertical="center"/>
    </xf>
    <xf numFmtId="0" fontId="142" fillId="0" borderId="0" applyNumberFormat="0" applyFill="0" applyBorder="0" applyAlignment="0" applyProtection="0">
      <alignment vertical="center"/>
    </xf>
    <xf numFmtId="0" fontId="132" fillId="52" borderId="52" applyNumberFormat="0" applyAlignment="0" applyProtection="0">
      <alignment vertical="center"/>
    </xf>
    <xf numFmtId="0" fontId="132" fillId="52" borderId="52" applyNumberFormat="0" applyAlignment="0" applyProtection="0">
      <alignment vertical="center"/>
    </xf>
    <xf numFmtId="0" fontId="132" fillId="52" borderId="52" applyNumberFormat="0" applyAlignment="0" applyProtection="0">
      <alignment vertical="center"/>
    </xf>
    <xf numFmtId="0" fontId="132" fillId="52" borderId="52" applyNumberFormat="0" applyAlignment="0" applyProtection="0">
      <alignment vertical="center"/>
    </xf>
    <xf numFmtId="0" fontId="132" fillId="52" borderId="52" applyNumberFormat="0" applyAlignment="0" applyProtection="0">
      <alignment vertical="center"/>
    </xf>
    <xf numFmtId="0" fontId="110" fillId="0" borderId="60" applyNumberFormat="0" applyFill="0" applyAlignment="0" applyProtection="0">
      <alignment vertical="center"/>
    </xf>
    <xf numFmtId="0" fontId="110" fillId="0" borderId="60" applyNumberFormat="0" applyFill="0" applyAlignment="0" applyProtection="0">
      <alignment vertical="center"/>
    </xf>
    <xf numFmtId="0" fontId="110" fillId="0" borderId="60" applyNumberFormat="0" applyFill="0" applyAlignment="0" applyProtection="0">
      <alignment vertical="center"/>
    </xf>
    <xf numFmtId="0" fontId="110" fillId="0" borderId="60" applyNumberFormat="0" applyFill="0" applyAlignment="0" applyProtection="0">
      <alignment vertical="center"/>
    </xf>
    <xf numFmtId="0" fontId="110" fillId="0" borderId="60" applyNumberFormat="0" applyFill="0" applyAlignment="0" applyProtection="0">
      <alignment vertical="center"/>
    </xf>
    <xf numFmtId="0" fontId="110" fillId="0" borderId="60" applyNumberFormat="0" applyFill="0" applyAlignment="0" applyProtection="0">
      <alignment vertical="center"/>
    </xf>
    <xf numFmtId="0" fontId="110" fillId="0" borderId="60" applyNumberFormat="0" applyFill="0" applyAlignment="0" applyProtection="0">
      <alignment vertical="center"/>
    </xf>
    <xf numFmtId="0" fontId="110" fillId="0" borderId="60" applyNumberFormat="0" applyFill="0" applyAlignment="0" applyProtection="0">
      <alignment vertical="center"/>
    </xf>
    <xf numFmtId="0" fontId="110" fillId="0" borderId="60" applyNumberFormat="0" applyFill="0" applyAlignment="0" applyProtection="0">
      <alignment vertical="center"/>
    </xf>
    <xf numFmtId="0" fontId="110" fillId="0" borderId="60" applyNumberFormat="0" applyFill="0" applyAlignment="0" applyProtection="0">
      <alignment vertical="center"/>
    </xf>
    <xf numFmtId="0" fontId="110" fillId="0" borderId="60" applyNumberFormat="0" applyFill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43" fillId="0" borderId="0" applyNumberFormat="0" applyFill="0" applyBorder="0" applyAlignment="0" applyProtection="0">
      <alignment vertical="center"/>
    </xf>
    <xf numFmtId="0" fontId="143" fillId="0" borderId="0" applyNumberFormat="0" applyFill="0" applyBorder="0" applyAlignment="0" applyProtection="0">
      <alignment vertical="center"/>
    </xf>
    <xf numFmtId="0" fontId="143" fillId="0" borderId="0" applyNumberFormat="0" applyFill="0" applyBorder="0" applyAlignment="0" applyProtection="0">
      <alignment vertical="center"/>
    </xf>
    <xf numFmtId="0" fontId="143" fillId="0" borderId="0" applyNumberFormat="0" applyFill="0" applyBorder="0" applyAlignment="0" applyProtection="0">
      <alignment vertical="center"/>
    </xf>
    <xf numFmtId="0" fontId="143" fillId="0" borderId="0" applyNumberFormat="0" applyFill="0" applyBorder="0" applyAlignment="0" applyProtection="0">
      <alignment vertical="center"/>
    </xf>
    <xf numFmtId="0" fontId="131" fillId="51" borderId="51" applyNumberFormat="0" applyAlignment="0" applyProtection="0">
      <alignment vertical="center"/>
    </xf>
    <xf numFmtId="0" fontId="131" fillId="51" borderId="51" applyNumberFormat="0" applyAlignment="0" applyProtection="0">
      <alignment vertical="center"/>
    </xf>
    <xf numFmtId="0" fontId="131" fillId="51" borderId="51" applyNumberFormat="0" applyAlignment="0" applyProtection="0">
      <alignment vertical="center"/>
    </xf>
    <xf numFmtId="0" fontId="131" fillId="51" borderId="51" applyNumberFormat="0" applyAlignment="0" applyProtection="0">
      <alignment vertical="center"/>
    </xf>
    <xf numFmtId="0" fontId="131" fillId="51" borderId="51" applyNumberFormat="0" applyAlignment="0" applyProtection="0">
      <alignment vertical="center"/>
    </xf>
    <xf numFmtId="0" fontId="138" fillId="38" borderId="51" applyNumberFormat="0" applyAlignment="0" applyProtection="0">
      <alignment vertical="center"/>
    </xf>
    <xf numFmtId="0" fontId="138" fillId="38" borderId="51" applyNumberFormat="0" applyAlignment="0" applyProtection="0">
      <alignment vertical="center"/>
    </xf>
    <xf numFmtId="0" fontId="138" fillId="38" borderId="51" applyNumberFormat="0" applyAlignment="0" applyProtection="0">
      <alignment vertical="center"/>
    </xf>
    <xf numFmtId="0" fontId="138" fillId="38" borderId="51" applyNumberFormat="0" applyAlignment="0" applyProtection="0">
      <alignment vertical="center"/>
    </xf>
    <xf numFmtId="0" fontId="138" fillId="38" borderId="51" applyNumberFormat="0" applyAlignment="0" applyProtection="0">
      <alignment vertical="center"/>
    </xf>
    <xf numFmtId="0" fontId="141" fillId="51" borderId="58" applyNumberFormat="0" applyAlignment="0" applyProtection="0">
      <alignment vertical="center"/>
    </xf>
    <xf numFmtId="0" fontId="141" fillId="51" borderId="58" applyNumberFormat="0" applyAlignment="0" applyProtection="0">
      <alignment vertical="center"/>
    </xf>
    <xf numFmtId="0" fontId="141" fillId="51" borderId="58" applyNumberFormat="0" applyAlignment="0" applyProtection="0">
      <alignment vertical="center"/>
    </xf>
    <xf numFmtId="0" fontId="141" fillId="51" borderId="58" applyNumberFormat="0" applyAlignment="0" applyProtection="0">
      <alignment vertical="center"/>
    </xf>
    <xf numFmtId="0" fontId="141" fillId="51" borderId="58" applyNumberFormat="0" applyAlignment="0" applyProtection="0">
      <alignment vertical="center"/>
    </xf>
    <xf numFmtId="0" fontId="140" fillId="53" borderId="0" applyNumberFormat="0" applyBorder="0" applyAlignment="0" applyProtection="0">
      <alignment vertical="center"/>
    </xf>
    <xf numFmtId="0" fontId="140" fillId="53" borderId="0" applyNumberFormat="0" applyBorder="0" applyAlignment="0" applyProtection="0">
      <alignment vertical="center"/>
    </xf>
    <xf numFmtId="0" fontId="140" fillId="53" borderId="0" applyNumberFormat="0" applyBorder="0" applyAlignment="0" applyProtection="0">
      <alignment vertical="center"/>
    </xf>
    <xf numFmtId="0" fontId="140" fillId="53" borderId="0" applyNumberFormat="0" applyBorder="0" applyAlignment="0" applyProtection="0">
      <alignment vertical="center"/>
    </xf>
    <xf numFmtId="0" fontId="140" fillId="53" borderId="0" applyNumberFormat="0" applyBorder="0" applyAlignment="0" applyProtection="0">
      <alignment vertical="center"/>
    </xf>
    <xf numFmtId="0" fontId="139" fillId="0" borderId="56" applyNumberFormat="0" applyFill="0" applyAlignment="0" applyProtection="0">
      <alignment vertical="center"/>
    </xf>
    <xf numFmtId="0" fontId="139" fillId="0" borderId="56" applyNumberFormat="0" applyFill="0" applyAlignment="0" applyProtection="0">
      <alignment vertical="center"/>
    </xf>
    <xf numFmtId="0" fontId="139" fillId="0" borderId="56" applyNumberFormat="0" applyFill="0" applyAlignment="0" applyProtection="0">
      <alignment vertical="center"/>
    </xf>
    <xf numFmtId="0" fontId="139" fillId="0" borderId="56" applyNumberFormat="0" applyFill="0" applyAlignment="0" applyProtection="0">
      <alignment vertical="center"/>
    </xf>
    <xf numFmtId="0" fontId="139" fillId="0" borderId="56" applyNumberFormat="0" applyFill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29" fillId="47" borderId="0" applyNumberFormat="0" applyBorder="0" applyAlignment="0" applyProtection="0">
      <alignment vertical="center"/>
    </xf>
    <xf numFmtId="0" fontId="129" fillId="47" borderId="0" applyNumberFormat="0" applyBorder="0" applyAlignment="0" applyProtection="0">
      <alignment vertical="center"/>
    </xf>
    <xf numFmtId="0" fontId="129" fillId="47" borderId="0" applyNumberFormat="0" applyBorder="0" applyAlignment="0" applyProtection="0">
      <alignment vertical="center"/>
    </xf>
    <xf numFmtId="0" fontId="129" fillId="47" borderId="0" applyNumberFormat="0" applyBorder="0" applyAlignment="0" applyProtection="0">
      <alignment vertical="center"/>
    </xf>
    <xf numFmtId="0" fontId="129" fillId="48" borderId="0" applyNumberFormat="0" applyBorder="0" applyAlignment="0" applyProtection="0">
      <alignment vertical="center"/>
    </xf>
    <xf numFmtId="0" fontId="129" fillId="48" borderId="0" applyNumberFormat="0" applyBorder="0" applyAlignment="0" applyProtection="0">
      <alignment vertical="center"/>
    </xf>
    <xf numFmtId="0" fontId="129" fillId="48" borderId="0" applyNumberFormat="0" applyBorder="0" applyAlignment="0" applyProtection="0">
      <alignment vertical="center"/>
    </xf>
    <xf numFmtId="0" fontId="129" fillId="48" borderId="0" applyNumberFormat="0" applyBorder="0" applyAlignment="0" applyProtection="0">
      <alignment vertical="center"/>
    </xf>
    <xf numFmtId="0" fontId="129" fillId="49" borderId="0" applyNumberFormat="0" applyBorder="0" applyAlignment="0" applyProtection="0">
      <alignment vertical="center"/>
    </xf>
    <xf numFmtId="0" fontId="129" fillId="49" borderId="0" applyNumberFormat="0" applyBorder="0" applyAlignment="0" applyProtection="0">
      <alignment vertical="center"/>
    </xf>
    <xf numFmtId="0" fontId="129" fillId="49" borderId="0" applyNumberFormat="0" applyBorder="0" applyAlignment="0" applyProtection="0">
      <alignment vertical="center"/>
    </xf>
    <xf numFmtId="0" fontId="129" fillId="49" borderId="0" applyNumberFormat="0" applyBorder="0" applyAlignment="0" applyProtection="0">
      <alignment vertical="center"/>
    </xf>
    <xf numFmtId="0" fontId="129" fillId="44" borderId="0" applyNumberFormat="0" applyBorder="0" applyAlignment="0" applyProtection="0">
      <alignment vertical="center"/>
    </xf>
    <xf numFmtId="0" fontId="129" fillId="44" borderId="0" applyNumberFormat="0" applyBorder="0" applyAlignment="0" applyProtection="0">
      <alignment vertical="center"/>
    </xf>
    <xf numFmtId="0" fontId="129" fillId="44" borderId="0" applyNumberFormat="0" applyBorder="0" applyAlignment="0" applyProtection="0">
      <alignment vertical="center"/>
    </xf>
    <xf numFmtId="0" fontId="129" fillId="44" borderId="0" applyNumberFormat="0" applyBorder="0" applyAlignment="0" applyProtection="0">
      <alignment vertical="center"/>
    </xf>
    <xf numFmtId="0" fontId="129" fillId="45" borderId="0" applyNumberFormat="0" applyBorder="0" applyAlignment="0" applyProtection="0">
      <alignment vertical="center"/>
    </xf>
    <xf numFmtId="0" fontId="129" fillId="45" borderId="0" applyNumberFormat="0" applyBorder="0" applyAlignment="0" applyProtection="0">
      <alignment vertical="center"/>
    </xf>
    <xf numFmtId="0" fontId="129" fillId="45" borderId="0" applyNumberFormat="0" applyBorder="0" applyAlignment="0" applyProtection="0">
      <alignment vertical="center"/>
    </xf>
    <xf numFmtId="0" fontId="129" fillId="45" borderId="0" applyNumberFormat="0" applyBorder="0" applyAlignment="0" applyProtection="0">
      <alignment vertical="center"/>
    </xf>
    <xf numFmtId="0" fontId="129" fillId="50" borderId="0" applyNumberFormat="0" applyBorder="0" applyAlignment="0" applyProtection="0">
      <alignment vertical="center"/>
    </xf>
    <xf numFmtId="0" fontId="129" fillId="50" borderId="0" applyNumberFormat="0" applyBorder="0" applyAlignment="0" applyProtection="0">
      <alignment vertical="center"/>
    </xf>
    <xf numFmtId="0" fontId="129" fillId="50" borderId="0" applyNumberFormat="0" applyBorder="0" applyAlignment="0" applyProtection="0">
      <alignment vertical="center"/>
    </xf>
    <xf numFmtId="0" fontId="129" fillId="50" borderId="0" applyNumberFormat="0" applyBorder="0" applyAlignment="0" applyProtection="0">
      <alignment vertical="center"/>
    </xf>
    <xf numFmtId="0" fontId="135" fillId="0" borderId="53" applyNumberFormat="0" applyFill="0" applyAlignment="0" applyProtection="0">
      <alignment vertical="center"/>
    </xf>
    <xf numFmtId="0" fontId="135" fillId="0" borderId="53" applyNumberFormat="0" applyFill="0" applyAlignment="0" applyProtection="0">
      <alignment vertical="center"/>
    </xf>
    <xf numFmtId="0" fontId="135" fillId="0" borderId="53" applyNumberFormat="0" applyFill="0" applyAlignment="0" applyProtection="0">
      <alignment vertical="center"/>
    </xf>
    <xf numFmtId="0" fontId="135" fillId="0" borderId="53" applyNumberFormat="0" applyFill="0" applyAlignment="0" applyProtection="0">
      <alignment vertical="center"/>
    </xf>
    <xf numFmtId="0" fontId="136" fillId="0" borderId="54" applyNumberFormat="0" applyFill="0" applyAlignment="0" applyProtection="0">
      <alignment vertical="center"/>
    </xf>
    <xf numFmtId="0" fontId="136" fillId="0" borderId="54" applyNumberFormat="0" applyFill="0" applyAlignment="0" applyProtection="0">
      <alignment vertical="center"/>
    </xf>
    <xf numFmtId="0" fontId="136" fillId="0" borderId="54" applyNumberFormat="0" applyFill="0" applyAlignment="0" applyProtection="0">
      <alignment vertical="center"/>
    </xf>
    <xf numFmtId="0" fontId="136" fillId="0" borderId="54" applyNumberFormat="0" applyFill="0" applyAlignment="0" applyProtection="0">
      <alignment vertical="center"/>
    </xf>
    <xf numFmtId="0" fontId="137" fillId="0" borderId="55" applyNumberFormat="0" applyFill="0" applyAlignment="0" applyProtection="0">
      <alignment vertical="center"/>
    </xf>
    <xf numFmtId="0" fontId="137" fillId="0" borderId="55" applyNumberFormat="0" applyFill="0" applyAlignment="0" applyProtection="0">
      <alignment vertical="center"/>
    </xf>
    <xf numFmtId="0" fontId="137" fillId="0" borderId="55" applyNumberFormat="0" applyFill="0" applyAlignment="0" applyProtection="0">
      <alignment vertical="center"/>
    </xf>
    <xf numFmtId="0" fontId="137" fillId="0" borderId="55" applyNumberFormat="0" applyFill="0" applyAlignment="0" applyProtection="0">
      <alignment vertical="center"/>
    </xf>
    <xf numFmtId="0" fontId="137" fillId="0" borderId="0" applyNumberFormat="0" applyFill="0" applyBorder="0" applyAlignment="0" applyProtection="0">
      <alignment vertical="center"/>
    </xf>
    <xf numFmtId="0" fontId="137" fillId="0" borderId="0" applyNumberFormat="0" applyFill="0" applyBorder="0" applyAlignment="0" applyProtection="0">
      <alignment vertical="center"/>
    </xf>
    <xf numFmtId="0" fontId="137" fillId="0" borderId="0" applyNumberFormat="0" applyFill="0" applyBorder="0" applyAlignment="0" applyProtection="0">
      <alignment vertical="center"/>
    </xf>
    <xf numFmtId="0" fontId="137" fillId="0" borderId="0" applyNumberFormat="0" applyFill="0" applyBorder="0" applyAlignment="0" applyProtection="0">
      <alignment vertical="center"/>
    </xf>
    <xf numFmtId="0" fontId="142" fillId="0" borderId="0" applyNumberFormat="0" applyFill="0" applyBorder="0" applyAlignment="0" applyProtection="0">
      <alignment vertical="center"/>
    </xf>
    <xf numFmtId="0" fontId="142" fillId="0" borderId="0" applyNumberFormat="0" applyFill="0" applyBorder="0" applyAlignment="0" applyProtection="0">
      <alignment vertical="center"/>
    </xf>
    <xf numFmtId="0" fontId="142" fillId="0" borderId="0" applyNumberFormat="0" applyFill="0" applyBorder="0" applyAlignment="0" applyProtection="0">
      <alignment vertical="center"/>
    </xf>
    <xf numFmtId="0" fontId="142" fillId="0" borderId="0" applyNumberFormat="0" applyFill="0" applyBorder="0" applyAlignment="0" applyProtection="0">
      <alignment vertical="center"/>
    </xf>
    <xf numFmtId="0" fontId="132" fillId="52" borderId="52" applyNumberFormat="0" applyAlignment="0" applyProtection="0">
      <alignment vertical="center"/>
    </xf>
    <xf numFmtId="0" fontId="132" fillId="52" borderId="52" applyNumberFormat="0" applyAlignment="0" applyProtection="0">
      <alignment vertical="center"/>
    </xf>
    <xf numFmtId="0" fontId="132" fillId="52" borderId="52" applyNumberFormat="0" applyAlignment="0" applyProtection="0">
      <alignment vertical="center"/>
    </xf>
    <xf numFmtId="0" fontId="132" fillId="52" borderId="52" applyNumberFormat="0" applyAlignment="0" applyProtection="0">
      <alignment vertical="center"/>
    </xf>
    <xf numFmtId="0" fontId="110" fillId="0" borderId="60" applyNumberFormat="0" applyFill="0" applyAlignment="0" applyProtection="0">
      <alignment vertical="center"/>
    </xf>
    <xf numFmtId="0" fontId="110" fillId="0" borderId="60" applyNumberFormat="0" applyFill="0" applyAlignment="0" applyProtection="0">
      <alignment vertical="center"/>
    </xf>
    <xf numFmtId="0" fontId="110" fillId="0" borderId="60" applyNumberFormat="0" applyFill="0" applyAlignment="0" applyProtection="0">
      <alignment vertical="center"/>
    </xf>
    <xf numFmtId="0" fontId="110" fillId="0" borderId="60" applyNumberFormat="0" applyFill="0" applyAlignment="0" applyProtection="0">
      <alignment vertical="center"/>
    </xf>
    <xf numFmtId="0" fontId="110" fillId="0" borderId="60" applyNumberFormat="0" applyFill="0" applyAlignment="0" applyProtection="0">
      <alignment vertical="center"/>
    </xf>
    <xf numFmtId="0" fontId="110" fillId="0" borderId="60" applyNumberFormat="0" applyFill="0" applyAlignment="0" applyProtection="0">
      <alignment vertical="center"/>
    </xf>
    <xf numFmtId="0" fontId="110" fillId="0" borderId="60" applyNumberFormat="0" applyFill="0" applyAlignment="0" applyProtection="0">
      <alignment vertical="center"/>
    </xf>
    <xf numFmtId="0" fontId="110" fillId="0" borderId="60" applyNumberFormat="0" applyFill="0" applyAlignment="0" applyProtection="0">
      <alignment vertical="center"/>
    </xf>
    <xf numFmtId="0" fontId="110" fillId="0" borderId="60" applyNumberFormat="0" applyFill="0" applyAlignment="0" applyProtection="0">
      <alignment vertical="center"/>
    </xf>
    <xf numFmtId="0" fontId="110" fillId="0" borderId="60" applyNumberFormat="0" applyFill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43" fillId="0" borderId="0" applyNumberFormat="0" applyFill="0" applyBorder="0" applyAlignment="0" applyProtection="0">
      <alignment vertical="center"/>
    </xf>
    <xf numFmtId="0" fontId="143" fillId="0" borderId="0" applyNumberFormat="0" applyFill="0" applyBorder="0" applyAlignment="0" applyProtection="0">
      <alignment vertical="center"/>
    </xf>
    <xf numFmtId="0" fontId="143" fillId="0" borderId="0" applyNumberFormat="0" applyFill="0" applyBorder="0" applyAlignment="0" applyProtection="0">
      <alignment vertical="center"/>
    </xf>
    <xf numFmtId="0" fontId="143" fillId="0" borderId="0" applyNumberFormat="0" applyFill="0" applyBorder="0" applyAlignment="0" applyProtection="0">
      <alignment vertical="center"/>
    </xf>
    <xf numFmtId="0" fontId="131" fillId="51" borderId="51" applyNumberFormat="0" applyAlignment="0" applyProtection="0">
      <alignment vertical="center"/>
    </xf>
    <xf numFmtId="0" fontId="131" fillId="51" borderId="51" applyNumberFormat="0" applyAlignment="0" applyProtection="0">
      <alignment vertical="center"/>
    </xf>
    <xf numFmtId="0" fontId="131" fillId="51" borderId="51" applyNumberFormat="0" applyAlignment="0" applyProtection="0">
      <alignment vertical="center"/>
    </xf>
    <xf numFmtId="0" fontId="131" fillId="51" borderId="51" applyNumberFormat="0" applyAlignment="0" applyProtection="0">
      <alignment vertical="center"/>
    </xf>
    <xf numFmtId="0" fontId="138" fillId="38" borderId="51" applyNumberFormat="0" applyAlignment="0" applyProtection="0">
      <alignment vertical="center"/>
    </xf>
    <xf numFmtId="0" fontId="138" fillId="38" borderId="51" applyNumberFormat="0" applyAlignment="0" applyProtection="0">
      <alignment vertical="center"/>
    </xf>
    <xf numFmtId="0" fontId="138" fillId="38" borderId="51" applyNumberFormat="0" applyAlignment="0" applyProtection="0">
      <alignment vertical="center"/>
    </xf>
    <xf numFmtId="0" fontId="138" fillId="38" borderId="51" applyNumberFormat="0" applyAlignment="0" applyProtection="0">
      <alignment vertical="center"/>
    </xf>
    <xf numFmtId="0" fontId="141" fillId="51" borderId="58" applyNumberFormat="0" applyAlignment="0" applyProtection="0">
      <alignment vertical="center"/>
    </xf>
    <xf numFmtId="0" fontId="141" fillId="51" borderId="58" applyNumberFormat="0" applyAlignment="0" applyProtection="0">
      <alignment vertical="center"/>
    </xf>
    <xf numFmtId="0" fontId="141" fillId="51" borderId="58" applyNumberFormat="0" applyAlignment="0" applyProtection="0">
      <alignment vertical="center"/>
    </xf>
    <xf numFmtId="0" fontId="141" fillId="51" borderId="58" applyNumberFormat="0" applyAlignment="0" applyProtection="0">
      <alignment vertical="center"/>
    </xf>
    <xf numFmtId="0" fontId="140" fillId="53" borderId="0" applyNumberFormat="0" applyBorder="0" applyAlignment="0" applyProtection="0">
      <alignment vertical="center"/>
    </xf>
    <xf numFmtId="0" fontId="140" fillId="53" borderId="0" applyNumberFormat="0" applyBorder="0" applyAlignment="0" applyProtection="0">
      <alignment vertical="center"/>
    </xf>
    <xf numFmtId="0" fontId="140" fillId="53" borderId="0" applyNumberFormat="0" applyBorder="0" applyAlignment="0" applyProtection="0">
      <alignment vertical="center"/>
    </xf>
    <xf numFmtId="0" fontId="140" fillId="53" borderId="0" applyNumberFormat="0" applyBorder="0" applyAlignment="0" applyProtection="0">
      <alignment vertical="center"/>
    </xf>
    <xf numFmtId="0" fontId="139" fillId="0" borderId="56" applyNumberFormat="0" applyFill="0" applyAlignment="0" applyProtection="0">
      <alignment vertical="center"/>
    </xf>
    <xf numFmtId="0" fontId="139" fillId="0" borderId="56" applyNumberFormat="0" applyFill="0" applyAlignment="0" applyProtection="0">
      <alignment vertical="center"/>
    </xf>
    <xf numFmtId="0" fontId="139" fillId="0" borderId="56" applyNumberFormat="0" applyFill="0" applyAlignment="0" applyProtection="0">
      <alignment vertical="center"/>
    </xf>
    <xf numFmtId="0" fontId="139" fillId="0" borderId="56" applyNumberFormat="0" applyFill="0" applyAlignment="0" applyProtection="0">
      <alignment vertical="center"/>
    </xf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0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1" fillId="0" borderId="0"/>
    <xf numFmtId="0" fontId="1" fillId="0" borderId="0"/>
    <xf numFmtId="0" fontId="111" fillId="0" borderId="0"/>
    <xf numFmtId="0" fontId="1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09" fillId="33" borderId="0" applyNumberFormat="0" applyBorder="0" applyAlignment="0" applyProtection="0">
      <alignment vertical="center"/>
    </xf>
    <xf numFmtId="0" fontId="109" fillId="33" borderId="0" applyNumberFormat="0" applyBorder="0" applyAlignment="0" applyProtection="0">
      <alignment vertical="center"/>
    </xf>
    <xf numFmtId="0" fontId="109" fillId="33" borderId="0" applyNumberFormat="0" applyBorder="0" applyAlignment="0" applyProtection="0">
      <alignment vertical="center"/>
    </xf>
    <xf numFmtId="0" fontId="109" fillId="33" borderId="0" applyNumberFormat="0" applyBorder="0" applyAlignment="0" applyProtection="0">
      <alignment vertical="center"/>
    </xf>
    <xf numFmtId="0" fontId="109" fillId="33" borderId="0" applyNumberFormat="0" applyBorder="0" applyAlignment="0" applyProtection="0">
      <alignment vertical="center"/>
    </xf>
    <xf numFmtId="0" fontId="109" fillId="33" borderId="0" applyNumberFormat="0" applyBorder="0" applyAlignment="0" applyProtection="0">
      <alignment vertical="center"/>
    </xf>
    <xf numFmtId="0" fontId="109" fillId="33" borderId="0" applyNumberFormat="0" applyBorder="0" applyAlignment="0" applyProtection="0">
      <alignment vertical="center"/>
    </xf>
    <xf numFmtId="0" fontId="109" fillId="33" borderId="0" applyNumberFormat="0" applyBorder="0" applyAlignment="0" applyProtection="0">
      <alignment vertical="center"/>
    </xf>
    <xf numFmtId="0" fontId="109" fillId="33" borderId="0" applyNumberFormat="0" applyBorder="0" applyAlignment="0" applyProtection="0">
      <alignment vertical="center"/>
    </xf>
    <xf numFmtId="0" fontId="109" fillId="33" borderId="0" applyNumberFormat="0" applyBorder="0" applyAlignment="0" applyProtection="0">
      <alignment vertical="center"/>
    </xf>
    <xf numFmtId="0" fontId="109" fillId="33" borderId="0" applyNumberFormat="0" applyBorder="0" applyAlignment="0" applyProtection="0">
      <alignment vertical="center"/>
    </xf>
    <xf numFmtId="0" fontId="109" fillId="33" borderId="0" applyNumberFormat="0" applyBorder="0" applyAlignment="0" applyProtection="0">
      <alignment vertical="center"/>
    </xf>
    <xf numFmtId="0" fontId="109" fillId="33" borderId="0" applyNumberFormat="0" applyBorder="0" applyAlignment="0" applyProtection="0">
      <alignment vertical="center"/>
    </xf>
    <xf numFmtId="0" fontId="109" fillId="33" borderId="0" applyNumberFormat="0" applyBorder="0" applyAlignment="0" applyProtection="0">
      <alignment vertical="center"/>
    </xf>
    <xf numFmtId="0" fontId="109" fillId="33" borderId="0" applyNumberFormat="0" applyBorder="0" applyAlignment="0" applyProtection="0">
      <alignment vertical="center"/>
    </xf>
    <xf numFmtId="0" fontId="109" fillId="33" borderId="0" applyNumberFormat="0" applyBorder="0" applyAlignment="0" applyProtection="0">
      <alignment vertical="center"/>
    </xf>
    <xf numFmtId="0" fontId="109" fillId="33" borderId="0" applyNumberFormat="0" applyBorder="0" applyAlignment="0" applyProtection="0">
      <alignment vertical="center"/>
    </xf>
    <xf numFmtId="0" fontId="109" fillId="33" borderId="0" applyNumberFormat="0" applyBorder="0" applyAlignment="0" applyProtection="0">
      <alignment vertical="center"/>
    </xf>
    <xf numFmtId="0" fontId="109" fillId="33" borderId="0" applyNumberFormat="0" applyBorder="0" applyAlignment="0" applyProtection="0">
      <alignment vertical="center"/>
    </xf>
    <xf numFmtId="0" fontId="109" fillId="33" borderId="0" applyNumberFormat="0" applyBorder="0" applyAlignment="0" applyProtection="0">
      <alignment vertical="center"/>
    </xf>
    <xf numFmtId="0" fontId="109" fillId="33" borderId="0" applyNumberFormat="0" applyBorder="0" applyAlignment="0" applyProtection="0">
      <alignment vertical="center"/>
    </xf>
    <xf numFmtId="0" fontId="109" fillId="34" borderId="0" applyNumberFormat="0" applyBorder="0" applyAlignment="0" applyProtection="0">
      <alignment vertical="center"/>
    </xf>
    <xf numFmtId="0" fontId="109" fillId="34" borderId="0" applyNumberFormat="0" applyBorder="0" applyAlignment="0" applyProtection="0">
      <alignment vertical="center"/>
    </xf>
    <xf numFmtId="0" fontId="109" fillId="34" borderId="0" applyNumberFormat="0" applyBorder="0" applyAlignment="0" applyProtection="0">
      <alignment vertical="center"/>
    </xf>
    <xf numFmtId="0" fontId="109" fillId="34" borderId="0" applyNumberFormat="0" applyBorder="0" applyAlignment="0" applyProtection="0">
      <alignment vertical="center"/>
    </xf>
    <xf numFmtId="0" fontId="109" fillId="34" borderId="0" applyNumberFormat="0" applyBorder="0" applyAlignment="0" applyProtection="0">
      <alignment vertical="center"/>
    </xf>
    <xf numFmtId="0" fontId="109" fillId="34" borderId="0" applyNumberFormat="0" applyBorder="0" applyAlignment="0" applyProtection="0">
      <alignment vertical="center"/>
    </xf>
    <xf numFmtId="0" fontId="109" fillId="34" borderId="0" applyNumberFormat="0" applyBorder="0" applyAlignment="0" applyProtection="0">
      <alignment vertical="center"/>
    </xf>
    <xf numFmtId="0" fontId="109" fillId="34" borderId="0" applyNumberFormat="0" applyBorder="0" applyAlignment="0" applyProtection="0">
      <alignment vertical="center"/>
    </xf>
    <xf numFmtId="0" fontId="109" fillId="34" borderId="0" applyNumberFormat="0" applyBorder="0" applyAlignment="0" applyProtection="0">
      <alignment vertical="center"/>
    </xf>
    <xf numFmtId="0" fontId="109" fillId="34" borderId="0" applyNumberFormat="0" applyBorder="0" applyAlignment="0" applyProtection="0">
      <alignment vertical="center"/>
    </xf>
    <xf numFmtId="0" fontId="109" fillId="34" borderId="0" applyNumberFormat="0" applyBorder="0" applyAlignment="0" applyProtection="0">
      <alignment vertical="center"/>
    </xf>
    <xf numFmtId="0" fontId="109" fillId="34" borderId="0" applyNumberFormat="0" applyBorder="0" applyAlignment="0" applyProtection="0">
      <alignment vertical="center"/>
    </xf>
    <xf numFmtId="0" fontId="109" fillId="34" borderId="0" applyNumberFormat="0" applyBorder="0" applyAlignment="0" applyProtection="0">
      <alignment vertical="center"/>
    </xf>
    <xf numFmtId="0" fontId="109" fillId="34" borderId="0" applyNumberFormat="0" applyBorder="0" applyAlignment="0" applyProtection="0">
      <alignment vertical="center"/>
    </xf>
    <xf numFmtId="0" fontId="109" fillId="34" borderId="0" applyNumberFormat="0" applyBorder="0" applyAlignment="0" applyProtection="0">
      <alignment vertical="center"/>
    </xf>
    <xf numFmtId="0" fontId="109" fillId="34" borderId="0" applyNumberFormat="0" applyBorder="0" applyAlignment="0" applyProtection="0">
      <alignment vertical="center"/>
    </xf>
    <xf numFmtId="0" fontId="109" fillId="34" borderId="0" applyNumberFormat="0" applyBorder="0" applyAlignment="0" applyProtection="0">
      <alignment vertical="center"/>
    </xf>
    <xf numFmtId="0" fontId="109" fillId="34" borderId="0" applyNumberFormat="0" applyBorder="0" applyAlignment="0" applyProtection="0">
      <alignment vertical="center"/>
    </xf>
    <xf numFmtId="0" fontId="109" fillId="34" borderId="0" applyNumberFormat="0" applyBorder="0" applyAlignment="0" applyProtection="0">
      <alignment vertical="center"/>
    </xf>
    <xf numFmtId="0" fontId="109" fillId="34" borderId="0" applyNumberFormat="0" applyBorder="0" applyAlignment="0" applyProtection="0">
      <alignment vertical="center"/>
    </xf>
    <xf numFmtId="0" fontId="109" fillId="34" borderId="0" applyNumberFormat="0" applyBorder="0" applyAlignment="0" applyProtection="0">
      <alignment vertical="center"/>
    </xf>
    <xf numFmtId="0" fontId="109" fillId="35" borderId="0" applyNumberFormat="0" applyBorder="0" applyAlignment="0" applyProtection="0">
      <alignment vertical="center"/>
    </xf>
    <xf numFmtId="0" fontId="109" fillId="35" borderId="0" applyNumberFormat="0" applyBorder="0" applyAlignment="0" applyProtection="0">
      <alignment vertical="center"/>
    </xf>
    <xf numFmtId="0" fontId="109" fillId="35" borderId="0" applyNumberFormat="0" applyBorder="0" applyAlignment="0" applyProtection="0">
      <alignment vertical="center"/>
    </xf>
    <xf numFmtId="0" fontId="109" fillId="35" borderId="0" applyNumberFormat="0" applyBorder="0" applyAlignment="0" applyProtection="0">
      <alignment vertical="center"/>
    </xf>
    <xf numFmtId="0" fontId="109" fillId="35" borderId="0" applyNumberFormat="0" applyBorder="0" applyAlignment="0" applyProtection="0">
      <alignment vertical="center"/>
    </xf>
    <xf numFmtId="0" fontId="109" fillId="35" borderId="0" applyNumberFormat="0" applyBorder="0" applyAlignment="0" applyProtection="0">
      <alignment vertical="center"/>
    </xf>
    <xf numFmtId="0" fontId="109" fillId="35" borderId="0" applyNumberFormat="0" applyBorder="0" applyAlignment="0" applyProtection="0">
      <alignment vertical="center"/>
    </xf>
    <xf numFmtId="0" fontId="109" fillId="35" borderId="0" applyNumberFormat="0" applyBorder="0" applyAlignment="0" applyProtection="0">
      <alignment vertical="center"/>
    </xf>
    <xf numFmtId="0" fontId="109" fillId="35" borderId="0" applyNumberFormat="0" applyBorder="0" applyAlignment="0" applyProtection="0">
      <alignment vertical="center"/>
    </xf>
    <xf numFmtId="0" fontId="109" fillId="35" borderId="0" applyNumberFormat="0" applyBorder="0" applyAlignment="0" applyProtection="0">
      <alignment vertical="center"/>
    </xf>
    <xf numFmtId="0" fontId="109" fillId="35" borderId="0" applyNumberFormat="0" applyBorder="0" applyAlignment="0" applyProtection="0">
      <alignment vertical="center"/>
    </xf>
    <xf numFmtId="0" fontId="109" fillId="35" borderId="0" applyNumberFormat="0" applyBorder="0" applyAlignment="0" applyProtection="0">
      <alignment vertical="center"/>
    </xf>
    <xf numFmtId="0" fontId="109" fillId="35" borderId="0" applyNumberFormat="0" applyBorder="0" applyAlignment="0" applyProtection="0">
      <alignment vertical="center"/>
    </xf>
    <xf numFmtId="0" fontId="109" fillId="35" borderId="0" applyNumberFormat="0" applyBorder="0" applyAlignment="0" applyProtection="0">
      <alignment vertical="center"/>
    </xf>
    <xf numFmtId="0" fontId="109" fillId="35" borderId="0" applyNumberFormat="0" applyBorder="0" applyAlignment="0" applyProtection="0">
      <alignment vertical="center"/>
    </xf>
    <xf numFmtId="0" fontId="109" fillId="35" borderId="0" applyNumberFormat="0" applyBorder="0" applyAlignment="0" applyProtection="0">
      <alignment vertical="center"/>
    </xf>
    <xf numFmtId="0" fontId="109" fillId="35" borderId="0" applyNumberFormat="0" applyBorder="0" applyAlignment="0" applyProtection="0">
      <alignment vertical="center"/>
    </xf>
    <xf numFmtId="0" fontId="109" fillId="35" borderId="0" applyNumberFormat="0" applyBorder="0" applyAlignment="0" applyProtection="0">
      <alignment vertical="center"/>
    </xf>
    <xf numFmtId="0" fontId="109" fillId="35" borderId="0" applyNumberFormat="0" applyBorder="0" applyAlignment="0" applyProtection="0">
      <alignment vertical="center"/>
    </xf>
    <xf numFmtId="0" fontId="109" fillId="35" borderId="0" applyNumberFormat="0" applyBorder="0" applyAlignment="0" applyProtection="0">
      <alignment vertical="center"/>
    </xf>
    <xf numFmtId="0" fontId="109" fillId="35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7" borderId="0" applyNumberFormat="0" applyBorder="0" applyAlignment="0" applyProtection="0">
      <alignment vertical="center"/>
    </xf>
    <xf numFmtId="0" fontId="109" fillId="37" borderId="0" applyNumberFormat="0" applyBorder="0" applyAlignment="0" applyProtection="0">
      <alignment vertical="center"/>
    </xf>
    <xf numFmtId="0" fontId="109" fillId="37" borderId="0" applyNumberFormat="0" applyBorder="0" applyAlignment="0" applyProtection="0">
      <alignment vertical="center"/>
    </xf>
    <xf numFmtId="0" fontId="109" fillId="37" borderId="0" applyNumberFormat="0" applyBorder="0" applyAlignment="0" applyProtection="0">
      <alignment vertical="center"/>
    </xf>
    <xf numFmtId="0" fontId="109" fillId="37" borderId="0" applyNumberFormat="0" applyBorder="0" applyAlignment="0" applyProtection="0">
      <alignment vertical="center"/>
    </xf>
    <xf numFmtId="0" fontId="109" fillId="37" borderId="0" applyNumberFormat="0" applyBorder="0" applyAlignment="0" applyProtection="0">
      <alignment vertical="center"/>
    </xf>
    <xf numFmtId="0" fontId="109" fillId="37" borderId="0" applyNumberFormat="0" applyBorder="0" applyAlignment="0" applyProtection="0">
      <alignment vertical="center"/>
    </xf>
    <xf numFmtId="0" fontId="109" fillId="37" borderId="0" applyNumberFormat="0" applyBorder="0" applyAlignment="0" applyProtection="0">
      <alignment vertical="center"/>
    </xf>
    <xf numFmtId="0" fontId="109" fillId="37" borderId="0" applyNumberFormat="0" applyBorder="0" applyAlignment="0" applyProtection="0">
      <alignment vertical="center"/>
    </xf>
    <xf numFmtId="0" fontId="109" fillId="37" borderId="0" applyNumberFormat="0" applyBorder="0" applyAlignment="0" applyProtection="0">
      <alignment vertical="center"/>
    </xf>
    <xf numFmtId="0" fontId="109" fillId="37" borderId="0" applyNumberFormat="0" applyBorder="0" applyAlignment="0" applyProtection="0">
      <alignment vertical="center"/>
    </xf>
    <xf numFmtId="0" fontId="109" fillId="37" borderId="0" applyNumberFormat="0" applyBorder="0" applyAlignment="0" applyProtection="0">
      <alignment vertical="center"/>
    </xf>
    <xf numFmtId="0" fontId="109" fillId="37" borderId="0" applyNumberFormat="0" applyBorder="0" applyAlignment="0" applyProtection="0">
      <alignment vertical="center"/>
    </xf>
    <xf numFmtId="0" fontId="109" fillId="37" borderId="0" applyNumberFormat="0" applyBorder="0" applyAlignment="0" applyProtection="0">
      <alignment vertical="center"/>
    </xf>
    <xf numFmtId="0" fontId="109" fillId="37" borderId="0" applyNumberFormat="0" applyBorder="0" applyAlignment="0" applyProtection="0">
      <alignment vertical="center"/>
    </xf>
    <xf numFmtId="0" fontId="109" fillId="37" borderId="0" applyNumberFormat="0" applyBorder="0" applyAlignment="0" applyProtection="0">
      <alignment vertical="center"/>
    </xf>
    <xf numFmtId="0" fontId="109" fillId="37" borderId="0" applyNumberFormat="0" applyBorder="0" applyAlignment="0" applyProtection="0">
      <alignment vertical="center"/>
    </xf>
    <xf numFmtId="0" fontId="109" fillId="37" borderId="0" applyNumberFormat="0" applyBorder="0" applyAlignment="0" applyProtection="0">
      <alignment vertical="center"/>
    </xf>
    <xf numFmtId="0" fontId="109" fillId="37" borderId="0" applyNumberFormat="0" applyBorder="0" applyAlignment="0" applyProtection="0">
      <alignment vertical="center"/>
    </xf>
    <xf numFmtId="0" fontId="109" fillId="37" borderId="0" applyNumberFormat="0" applyBorder="0" applyAlignment="0" applyProtection="0">
      <alignment vertical="center"/>
    </xf>
    <xf numFmtId="0" fontId="109" fillId="37" borderId="0" applyNumberFormat="0" applyBorder="0" applyAlignment="0" applyProtection="0">
      <alignment vertical="center"/>
    </xf>
    <xf numFmtId="0" fontId="109" fillId="38" borderId="0" applyNumberFormat="0" applyBorder="0" applyAlignment="0" applyProtection="0">
      <alignment vertical="center"/>
    </xf>
    <xf numFmtId="0" fontId="109" fillId="38" borderId="0" applyNumberFormat="0" applyBorder="0" applyAlignment="0" applyProtection="0">
      <alignment vertical="center"/>
    </xf>
    <xf numFmtId="0" fontId="109" fillId="38" borderId="0" applyNumberFormat="0" applyBorder="0" applyAlignment="0" applyProtection="0">
      <alignment vertical="center"/>
    </xf>
    <xf numFmtId="0" fontId="109" fillId="38" borderId="0" applyNumberFormat="0" applyBorder="0" applyAlignment="0" applyProtection="0">
      <alignment vertical="center"/>
    </xf>
    <xf numFmtId="0" fontId="109" fillId="38" borderId="0" applyNumberFormat="0" applyBorder="0" applyAlignment="0" applyProtection="0">
      <alignment vertical="center"/>
    </xf>
    <xf numFmtId="0" fontId="109" fillId="38" borderId="0" applyNumberFormat="0" applyBorder="0" applyAlignment="0" applyProtection="0">
      <alignment vertical="center"/>
    </xf>
    <xf numFmtId="0" fontId="109" fillId="38" borderId="0" applyNumberFormat="0" applyBorder="0" applyAlignment="0" applyProtection="0">
      <alignment vertical="center"/>
    </xf>
    <xf numFmtId="0" fontId="109" fillId="38" borderId="0" applyNumberFormat="0" applyBorder="0" applyAlignment="0" applyProtection="0">
      <alignment vertical="center"/>
    </xf>
    <xf numFmtId="0" fontId="109" fillId="38" borderId="0" applyNumberFormat="0" applyBorder="0" applyAlignment="0" applyProtection="0">
      <alignment vertical="center"/>
    </xf>
    <xf numFmtId="0" fontId="109" fillId="38" borderId="0" applyNumberFormat="0" applyBorder="0" applyAlignment="0" applyProtection="0">
      <alignment vertical="center"/>
    </xf>
    <xf numFmtId="0" fontId="109" fillId="38" borderId="0" applyNumberFormat="0" applyBorder="0" applyAlignment="0" applyProtection="0">
      <alignment vertical="center"/>
    </xf>
    <xf numFmtId="0" fontId="109" fillId="38" borderId="0" applyNumberFormat="0" applyBorder="0" applyAlignment="0" applyProtection="0">
      <alignment vertical="center"/>
    </xf>
    <xf numFmtId="0" fontId="109" fillId="38" borderId="0" applyNumberFormat="0" applyBorder="0" applyAlignment="0" applyProtection="0">
      <alignment vertical="center"/>
    </xf>
    <xf numFmtId="0" fontId="109" fillId="38" borderId="0" applyNumberFormat="0" applyBorder="0" applyAlignment="0" applyProtection="0">
      <alignment vertical="center"/>
    </xf>
    <xf numFmtId="0" fontId="109" fillId="38" borderId="0" applyNumberFormat="0" applyBorder="0" applyAlignment="0" applyProtection="0">
      <alignment vertical="center"/>
    </xf>
    <xf numFmtId="0" fontId="109" fillId="38" borderId="0" applyNumberFormat="0" applyBorder="0" applyAlignment="0" applyProtection="0">
      <alignment vertical="center"/>
    </xf>
    <xf numFmtId="0" fontId="109" fillId="38" borderId="0" applyNumberFormat="0" applyBorder="0" applyAlignment="0" applyProtection="0">
      <alignment vertical="center"/>
    </xf>
    <xf numFmtId="0" fontId="109" fillId="38" borderId="0" applyNumberFormat="0" applyBorder="0" applyAlignment="0" applyProtection="0">
      <alignment vertical="center"/>
    </xf>
    <xf numFmtId="0" fontId="109" fillId="38" borderId="0" applyNumberFormat="0" applyBorder="0" applyAlignment="0" applyProtection="0">
      <alignment vertical="center"/>
    </xf>
    <xf numFmtId="0" fontId="109" fillId="38" borderId="0" applyNumberFormat="0" applyBorder="0" applyAlignment="0" applyProtection="0">
      <alignment vertical="center"/>
    </xf>
    <xf numFmtId="0" fontId="109" fillId="38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40" borderId="0" applyNumberFormat="0" applyBorder="0" applyAlignment="0" applyProtection="0">
      <alignment vertical="center"/>
    </xf>
    <xf numFmtId="0" fontId="109" fillId="40" borderId="0" applyNumberFormat="0" applyBorder="0" applyAlignment="0" applyProtection="0">
      <alignment vertical="center"/>
    </xf>
    <xf numFmtId="0" fontId="109" fillId="40" borderId="0" applyNumberFormat="0" applyBorder="0" applyAlignment="0" applyProtection="0">
      <alignment vertical="center"/>
    </xf>
    <xf numFmtId="0" fontId="109" fillId="40" borderId="0" applyNumberFormat="0" applyBorder="0" applyAlignment="0" applyProtection="0">
      <alignment vertical="center"/>
    </xf>
    <xf numFmtId="0" fontId="109" fillId="40" borderId="0" applyNumberFormat="0" applyBorder="0" applyAlignment="0" applyProtection="0">
      <alignment vertical="center"/>
    </xf>
    <xf numFmtId="0" fontId="109" fillId="40" borderId="0" applyNumberFormat="0" applyBorder="0" applyAlignment="0" applyProtection="0">
      <alignment vertical="center"/>
    </xf>
    <xf numFmtId="0" fontId="109" fillId="40" borderId="0" applyNumberFormat="0" applyBorder="0" applyAlignment="0" applyProtection="0">
      <alignment vertical="center"/>
    </xf>
    <xf numFmtId="0" fontId="109" fillId="40" borderId="0" applyNumberFormat="0" applyBorder="0" applyAlignment="0" applyProtection="0">
      <alignment vertical="center"/>
    </xf>
    <xf numFmtId="0" fontId="109" fillId="40" borderId="0" applyNumberFormat="0" applyBorder="0" applyAlignment="0" applyProtection="0">
      <alignment vertical="center"/>
    </xf>
    <xf numFmtId="0" fontId="109" fillId="40" borderId="0" applyNumberFormat="0" applyBorder="0" applyAlignment="0" applyProtection="0">
      <alignment vertical="center"/>
    </xf>
    <xf numFmtId="0" fontId="109" fillId="40" borderId="0" applyNumberFormat="0" applyBorder="0" applyAlignment="0" applyProtection="0">
      <alignment vertical="center"/>
    </xf>
    <xf numFmtId="0" fontId="109" fillId="40" borderId="0" applyNumberFormat="0" applyBorder="0" applyAlignment="0" applyProtection="0">
      <alignment vertical="center"/>
    </xf>
    <xf numFmtId="0" fontId="109" fillId="40" borderId="0" applyNumberFormat="0" applyBorder="0" applyAlignment="0" applyProtection="0">
      <alignment vertical="center"/>
    </xf>
    <xf numFmtId="0" fontId="109" fillId="40" borderId="0" applyNumberFormat="0" applyBorder="0" applyAlignment="0" applyProtection="0">
      <alignment vertical="center"/>
    </xf>
    <xf numFmtId="0" fontId="109" fillId="40" borderId="0" applyNumberFormat="0" applyBorder="0" applyAlignment="0" applyProtection="0">
      <alignment vertical="center"/>
    </xf>
    <xf numFmtId="0" fontId="109" fillId="40" borderId="0" applyNumberFormat="0" applyBorder="0" applyAlignment="0" applyProtection="0">
      <alignment vertical="center"/>
    </xf>
    <xf numFmtId="0" fontId="109" fillId="40" borderId="0" applyNumberFormat="0" applyBorder="0" applyAlignment="0" applyProtection="0">
      <alignment vertical="center"/>
    </xf>
    <xf numFmtId="0" fontId="109" fillId="40" borderId="0" applyNumberFormat="0" applyBorder="0" applyAlignment="0" applyProtection="0">
      <alignment vertical="center"/>
    </xf>
    <xf numFmtId="0" fontId="109" fillId="40" borderId="0" applyNumberFormat="0" applyBorder="0" applyAlignment="0" applyProtection="0">
      <alignment vertical="center"/>
    </xf>
    <xf numFmtId="0" fontId="109" fillId="40" borderId="0" applyNumberFormat="0" applyBorder="0" applyAlignment="0" applyProtection="0">
      <alignment vertical="center"/>
    </xf>
    <xf numFmtId="0" fontId="109" fillId="40" borderId="0" applyNumberFormat="0" applyBorder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42" borderId="0" applyNumberFormat="0" applyBorder="0" applyAlignment="0" applyProtection="0">
      <alignment vertical="center"/>
    </xf>
    <xf numFmtId="0" fontId="109" fillId="42" borderId="0" applyNumberFormat="0" applyBorder="0" applyAlignment="0" applyProtection="0">
      <alignment vertical="center"/>
    </xf>
    <xf numFmtId="0" fontId="109" fillId="42" borderId="0" applyNumberFormat="0" applyBorder="0" applyAlignment="0" applyProtection="0">
      <alignment vertical="center"/>
    </xf>
    <xf numFmtId="0" fontId="109" fillId="42" borderId="0" applyNumberFormat="0" applyBorder="0" applyAlignment="0" applyProtection="0">
      <alignment vertical="center"/>
    </xf>
    <xf numFmtId="0" fontId="109" fillId="42" borderId="0" applyNumberFormat="0" applyBorder="0" applyAlignment="0" applyProtection="0">
      <alignment vertical="center"/>
    </xf>
    <xf numFmtId="0" fontId="109" fillId="42" borderId="0" applyNumberFormat="0" applyBorder="0" applyAlignment="0" applyProtection="0">
      <alignment vertical="center"/>
    </xf>
    <xf numFmtId="0" fontId="109" fillId="42" borderId="0" applyNumberFormat="0" applyBorder="0" applyAlignment="0" applyProtection="0">
      <alignment vertical="center"/>
    </xf>
    <xf numFmtId="0" fontId="109" fillId="42" borderId="0" applyNumberFormat="0" applyBorder="0" applyAlignment="0" applyProtection="0">
      <alignment vertical="center"/>
    </xf>
    <xf numFmtId="0" fontId="109" fillId="42" borderId="0" applyNumberFormat="0" applyBorder="0" applyAlignment="0" applyProtection="0">
      <alignment vertical="center"/>
    </xf>
    <xf numFmtId="0" fontId="109" fillId="42" borderId="0" applyNumberFormat="0" applyBorder="0" applyAlignment="0" applyProtection="0">
      <alignment vertical="center"/>
    </xf>
    <xf numFmtId="0" fontId="109" fillId="42" borderId="0" applyNumberFormat="0" applyBorder="0" applyAlignment="0" applyProtection="0">
      <alignment vertical="center"/>
    </xf>
    <xf numFmtId="0" fontId="109" fillId="42" borderId="0" applyNumberFormat="0" applyBorder="0" applyAlignment="0" applyProtection="0">
      <alignment vertical="center"/>
    </xf>
    <xf numFmtId="0" fontId="109" fillId="42" borderId="0" applyNumberFormat="0" applyBorder="0" applyAlignment="0" applyProtection="0">
      <alignment vertical="center"/>
    </xf>
    <xf numFmtId="0" fontId="109" fillId="42" borderId="0" applyNumberFormat="0" applyBorder="0" applyAlignment="0" applyProtection="0">
      <alignment vertical="center"/>
    </xf>
    <xf numFmtId="0" fontId="109" fillId="42" borderId="0" applyNumberFormat="0" applyBorder="0" applyAlignment="0" applyProtection="0">
      <alignment vertical="center"/>
    </xf>
    <xf numFmtId="0" fontId="109" fillId="42" borderId="0" applyNumberFormat="0" applyBorder="0" applyAlignment="0" applyProtection="0">
      <alignment vertical="center"/>
    </xf>
    <xf numFmtId="0" fontId="109" fillId="42" borderId="0" applyNumberFormat="0" applyBorder="0" applyAlignment="0" applyProtection="0">
      <alignment vertical="center"/>
    </xf>
    <xf numFmtId="0" fontId="109" fillId="42" borderId="0" applyNumberFormat="0" applyBorder="0" applyAlignment="0" applyProtection="0">
      <alignment vertical="center"/>
    </xf>
    <xf numFmtId="0" fontId="109" fillId="42" borderId="0" applyNumberFormat="0" applyBorder="0" applyAlignment="0" applyProtection="0">
      <alignment vertical="center"/>
    </xf>
    <xf numFmtId="0" fontId="109" fillId="42" borderId="0" applyNumberFormat="0" applyBorder="0" applyAlignment="0" applyProtection="0">
      <alignment vertical="center"/>
    </xf>
    <xf numFmtId="0" fontId="109" fillId="42" borderId="0" applyNumberFormat="0" applyBorder="0" applyAlignment="0" applyProtection="0">
      <alignment vertical="center"/>
    </xf>
    <xf numFmtId="0" fontId="129" fillId="43" borderId="0" applyNumberFormat="0" applyBorder="0" applyAlignment="0" applyProtection="0">
      <alignment vertical="center"/>
    </xf>
    <xf numFmtId="0" fontId="129" fillId="43" borderId="0" applyNumberFormat="0" applyBorder="0" applyAlignment="0" applyProtection="0">
      <alignment vertical="center"/>
    </xf>
    <xf numFmtId="0" fontId="129" fillId="43" borderId="0" applyNumberFormat="0" applyBorder="0" applyAlignment="0" applyProtection="0">
      <alignment vertical="center"/>
    </xf>
    <xf numFmtId="0" fontId="129" fillId="43" borderId="0" applyNumberFormat="0" applyBorder="0" applyAlignment="0" applyProtection="0">
      <alignment vertical="center"/>
    </xf>
    <xf numFmtId="0" fontId="129" fillId="40" borderId="0" applyNumberFormat="0" applyBorder="0" applyAlignment="0" applyProtection="0">
      <alignment vertical="center"/>
    </xf>
    <xf numFmtId="0" fontId="129" fillId="40" borderId="0" applyNumberFormat="0" applyBorder="0" applyAlignment="0" applyProtection="0">
      <alignment vertical="center"/>
    </xf>
    <xf numFmtId="0" fontId="129" fillId="40" borderId="0" applyNumberFormat="0" applyBorder="0" applyAlignment="0" applyProtection="0">
      <alignment vertical="center"/>
    </xf>
    <xf numFmtId="0" fontId="129" fillId="40" borderId="0" applyNumberFormat="0" applyBorder="0" applyAlignment="0" applyProtection="0">
      <alignment vertical="center"/>
    </xf>
    <xf numFmtId="0" fontId="129" fillId="41" borderId="0" applyNumberFormat="0" applyBorder="0" applyAlignment="0" applyProtection="0">
      <alignment vertical="center"/>
    </xf>
    <xf numFmtId="0" fontId="129" fillId="41" borderId="0" applyNumberFormat="0" applyBorder="0" applyAlignment="0" applyProtection="0">
      <alignment vertical="center"/>
    </xf>
    <xf numFmtId="0" fontId="129" fillId="41" borderId="0" applyNumberFormat="0" applyBorder="0" applyAlignment="0" applyProtection="0">
      <alignment vertical="center"/>
    </xf>
    <xf numFmtId="0" fontId="129" fillId="41" borderId="0" applyNumberFormat="0" applyBorder="0" applyAlignment="0" applyProtection="0">
      <alignment vertical="center"/>
    </xf>
    <xf numFmtId="0" fontId="129" fillId="44" borderId="0" applyNumberFormat="0" applyBorder="0" applyAlignment="0" applyProtection="0">
      <alignment vertical="center"/>
    </xf>
    <xf numFmtId="0" fontId="129" fillId="44" borderId="0" applyNumberFormat="0" applyBorder="0" applyAlignment="0" applyProtection="0">
      <alignment vertical="center"/>
    </xf>
    <xf numFmtId="0" fontId="129" fillId="44" borderId="0" applyNumberFormat="0" applyBorder="0" applyAlignment="0" applyProtection="0">
      <alignment vertical="center"/>
    </xf>
    <xf numFmtId="0" fontId="129" fillId="44" borderId="0" applyNumberFormat="0" applyBorder="0" applyAlignment="0" applyProtection="0">
      <alignment vertical="center"/>
    </xf>
    <xf numFmtId="0" fontId="129" fillId="45" borderId="0" applyNumberFormat="0" applyBorder="0" applyAlignment="0" applyProtection="0">
      <alignment vertical="center"/>
    </xf>
    <xf numFmtId="0" fontId="129" fillId="45" borderId="0" applyNumberFormat="0" applyBorder="0" applyAlignment="0" applyProtection="0">
      <alignment vertical="center"/>
    </xf>
    <xf numFmtId="0" fontId="129" fillId="45" borderId="0" applyNumberFormat="0" applyBorder="0" applyAlignment="0" applyProtection="0">
      <alignment vertical="center"/>
    </xf>
    <xf numFmtId="0" fontId="129" fillId="45" borderId="0" applyNumberFormat="0" applyBorder="0" applyAlignment="0" applyProtection="0">
      <alignment vertical="center"/>
    </xf>
    <xf numFmtId="0" fontId="129" fillId="46" borderId="0" applyNumberFormat="0" applyBorder="0" applyAlignment="0" applyProtection="0">
      <alignment vertical="center"/>
    </xf>
    <xf numFmtId="0" fontId="129" fillId="46" borderId="0" applyNumberFormat="0" applyBorder="0" applyAlignment="0" applyProtection="0">
      <alignment vertical="center"/>
    </xf>
    <xf numFmtId="0" fontId="129" fillId="46" borderId="0" applyNumberFormat="0" applyBorder="0" applyAlignment="0" applyProtection="0">
      <alignment vertical="center"/>
    </xf>
    <xf numFmtId="0" fontId="129" fillId="46" borderId="0" applyNumberFormat="0" applyBorder="0" applyAlignment="0" applyProtection="0">
      <alignment vertical="center"/>
    </xf>
    <xf numFmtId="169" fontId="111" fillId="0" borderId="0" applyFont="0" applyFill="0" applyBorder="0" applyAlignment="0" applyProtection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11" fillId="0" borderId="0">
      <alignment vertical="center"/>
    </xf>
    <xf numFmtId="0" fontId="111" fillId="0" borderId="0"/>
    <xf numFmtId="9" fontId="111" fillId="0" borderId="0" applyFont="0" applyFill="0" applyBorder="0" applyAlignment="0" applyProtection="0">
      <alignment vertical="center"/>
    </xf>
    <xf numFmtId="0" fontId="134" fillId="35" borderId="0" applyNumberFormat="0" applyBorder="0" applyAlignment="0" applyProtection="0">
      <alignment vertical="center"/>
    </xf>
    <xf numFmtId="0" fontId="134" fillId="35" borderId="0" applyNumberFormat="0" applyBorder="0" applyAlignment="0" applyProtection="0">
      <alignment vertical="center"/>
    </xf>
    <xf numFmtId="0" fontId="134" fillId="35" borderId="0" applyNumberFormat="0" applyBorder="0" applyAlignment="0" applyProtection="0">
      <alignment vertical="center"/>
    </xf>
    <xf numFmtId="0" fontId="134" fillId="35" borderId="0" applyNumberFormat="0" applyBorder="0" applyAlignment="0" applyProtection="0">
      <alignment vertical="center"/>
    </xf>
    <xf numFmtId="0" fontId="130" fillId="34" borderId="0" applyNumberFormat="0" applyBorder="0" applyAlignment="0" applyProtection="0">
      <alignment vertical="center"/>
    </xf>
    <xf numFmtId="0" fontId="130" fillId="34" borderId="0" applyNumberFormat="0" applyBorder="0" applyAlignment="0" applyProtection="0">
      <alignment vertical="center"/>
    </xf>
    <xf numFmtId="0" fontId="130" fillId="34" borderId="0" applyNumberFormat="0" applyBorder="0" applyAlignment="0" applyProtection="0">
      <alignment vertical="center"/>
    </xf>
    <xf numFmtId="0" fontId="130" fillId="34" borderId="0" applyNumberFormat="0" applyBorder="0" applyAlignment="0" applyProtection="0">
      <alignment vertical="center"/>
    </xf>
    <xf numFmtId="0" fontId="111" fillId="0" borderId="0"/>
    <xf numFmtId="0" fontId="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" fillId="0" borderId="0"/>
    <xf numFmtId="0" fontId="1" fillId="0" borderId="0"/>
    <xf numFmtId="0" fontId="129" fillId="47" borderId="0" applyNumberFormat="0" applyBorder="0" applyAlignment="0" applyProtection="0">
      <alignment vertical="center"/>
    </xf>
    <xf numFmtId="0" fontId="129" fillId="47" borderId="0" applyNumberFormat="0" applyBorder="0" applyAlignment="0" applyProtection="0">
      <alignment vertical="center"/>
    </xf>
    <xf numFmtId="0" fontId="129" fillId="47" borderId="0" applyNumberFormat="0" applyBorder="0" applyAlignment="0" applyProtection="0">
      <alignment vertical="center"/>
    </xf>
    <xf numFmtId="0" fontId="129" fillId="47" borderId="0" applyNumberFormat="0" applyBorder="0" applyAlignment="0" applyProtection="0">
      <alignment vertical="center"/>
    </xf>
    <xf numFmtId="0" fontId="129" fillId="48" borderId="0" applyNumberFormat="0" applyBorder="0" applyAlignment="0" applyProtection="0">
      <alignment vertical="center"/>
    </xf>
    <xf numFmtId="0" fontId="129" fillId="48" borderId="0" applyNumberFormat="0" applyBorder="0" applyAlignment="0" applyProtection="0">
      <alignment vertical="center"/>
    </xf>
    <xf numFmtId="0" fontId="129" fillId="48" borderId="0" applyNumberFormat="0" applyBorder="0" applyAlignment="0" applyProtection="0">
      <alignment vertical="center"/>
    </xf>
    <xf numFmtId="0" fontId="129" fillId="48" borderId="0" applyNumberFormat="0" applyBorder="0" applyAlignment="0" applyProtection="0">
      <alignment vertical="center"/>
    </xf>
    <xf numFmtId="0" fontId="129" fillId="49" borderId="0" applyNumberFormat="0" applyBorder="0" applyAlignment="0" applyProtection="0">
      <alignment vertical="center"/>
    </xf>
    <xf numFmtId="0" fontId="129" fillId="49" borderId="0" applyNumberFormat="0" applyBorder="0" applyAlignment="0" applyProtection="0">
      <alignment vertical="center"/>
    </xf>
    <xf numFmtId="0" fontId="129" fillId="49" borderId="0" applyNumberFormat="0" applyBorder="0" applyAlignment="0" applyProtection="0">
      <alignment vertical="center"/>
    </xf>
    <xf numFmtId="0" fontId="129" fillId="49" borderId="0" applyNumberFormat="0" applyBorder="0" applyAlignment="0" applyProtection="0">
      <alignment vertical="center"/>
    </xf>
    <xf numFmtId="0" fontId="129" fillId="44" borderId="0" applyNumberFormat="0" applyBorder="0" applyAlignment="0" applyProtection="0">
      <alignment vertical="center"/>
    </xf>
    <xf numFmtId="0" fontId="129" fillId="44" borderId="0" applyNumberFormat="0" applyBorder="0" applyAlignment="0" applyProtection="0">
      <alignment vertical="center"/>
    </xf>
    <xf numFmtId="0" fontId="129" fillId="44" borderId="0" applyNumberFormat="0" applyBorder="0" applyAlignment="0" applyProtection="0">
      <alignment vertical="center"/>
    </xf>
    <xf numFmtId="0" fontId="129" fillId="44" borderId="0" applyNumberFormat="0" applyBorder="0" applyAlignment="0" applyProtection="0">
      <alignment vertical="center"/>
    </xf>
    <xf numFmtId="0" fontId="129" fillId="45" borderId="0" applyNumberFormat="0" applyBorder="0" applyAlignment="0" applyProtection="0">
      <alignment vertical="center"/>
    </xf>
    <xf numFmtId="0" fontId="129" fillId="45" borderId="0" applyNumberFormat="0" applyBorder="0" applyAlignment="0" applyProtection="0">
      <alignment vertical="center"/>
    </xf>
    <xf numFmtId="0" fontId="129" fillId="45" borderId="0" applyNumberFormat="0" applyBorder="0" applyAlignment="0" applyProtection="0">
      <alignment vertical="center"/>
    </xf>
    <xf numFmtId="0" fontId="129" fillId="45" borderId="0" applyNumberFormat="0" applyBorder="0" applyAlignment="0" applyProtection="0">
      <alignment vertical="center"/>
    </xf>
    <xf numFmtId="0" fontId="129" fillId="50" borderId="0" applyNumberFormat="0" applyBorder="0" applyAlignment="0" applyProtection="0">
      <alignment vertical="center"/>
    </xf>
    <xf numFmtId="0" fontId="129" fillId="50" borderId="0" applyNumberFormat="0" applyBorder="0" applyAlignment="0" applyProtection="0">
      <alignment vertical="center"/>
    </xf>
    <xf numFmtId="0" fontId="129" fillId="50" borderId="0" applyNumberFormat="0" applyBorder="0" applyAlignment="0" applyProtection="0">
      <alignment vertical="center"/>
    </xf>
    <xf numFmtId="0" fontId="129" fillId="50" borderId="0" applyNumberFormat="0" applyBorder="0" applyAlignment="0" applyProtection="0">
      <alignment vertical="center"/>
    </xf>
    <xf numFmtId="0" fontId="135" fillId="0" borderId="53" applyNumberFormat="0" applyFill="0" applyAlignment="0" applyProtection="0">
      <alignment vertical="center"/>
    </xf>
    <xf numFmtId="0" fontId="135" fillId="0" borderId="53" applyNumberFormat="0" applyFill="0" applyAlignment="0" applyProtection="0">
      <alignment vertical="center"/>
    </xf>
    <xf numFmtId="0" fontId="135" fillId="0" borderId="53" applyNumberFormat="0" applyFill="0" applyAlignment="0" applyProtection="0">
      <alignment vertical="center"/>
    </xf>
    <xf numFmtId="0" fontId="135" fillId="0" borderId="53" applyNumberFormat="0" applyFill="0" applyAlignment="0" applyProtection="0">
      <alignment vertical="center"/>
    </xf>
    <xf numFmtId="0" fontId="136" fillId="0" borderId="54" applyNumberFormat="0" applyFill="0" applyAlignment="0" applyProtection="0">
      <alignment vertical="center"/>
    </xf>
    <xf numFmtId="0" fontId="136" fillId="0" borderId="54" applyNumberFormat="0" applyFill="0" applyAlignment="0" applyProtection="0">
      <alignment vertical="center"/>
    </xf>
    <xf numFmtId="0" fontId="136" fillId="0" borderId="54" applyNumberFormat="0" applyFill="0" applyAlignment="0" applyProtection="0">
      <alignment vertical="center"/>
    </xf>
    <xf numFmtId="0" fontId="136" fillId="0" borderId="54" applyNumberFormat="0" applyFill="0" applyAlignment="0" applyProtection="0">
      <alignment vertical="center"/>
    </xf>
    <xf numFmtId="0" fontId="137" fillId="0" borderId="55" applyNumberFormat="0" applyFill="0" applyAlignment="0" applyProtection="0">
      <alignment vertical="center"/>
    </xf>
    <xf numFmtId="0" fontId="137" fillId="0" borderId="55" applyNumberFormat="0" applyFill="0" applyAlignment="0" applyProtection="0">
      <alignment vertical="center"/>
    </xf>
    <xf numFmtId="0" fontId="137" fillId="0" borderId="55" applyNumberFormat="0" applyFill="0" applyAlignment="0" applyProtection="0">
      <alignment vertical="center"/>
    </xf>
    <xf numFmtId="0" fontId="137" fillId="0" borderId="55" applyNumberFormat="0" applyFill="0" applyAlignment="0" applyProtection="0">
      <alignment vertical="center"/>
    </xf>
    <xf numFmtId="0" fontId="137" fillId="0" borderId="0" applyNumberFormat="0" applyFill="0" applyBorder="0" applyAlignment="0" applyProtection="0">
      <alignment vertical="center"/>
    </xf>
    <xf numFmtId="0" fontId="137" fillId="0" borderId="0" applyNumberFormat="0" applyFill="0" applyBorder="0" applyAlignment="0" applyProtection="0">
      <alignment vertical="center"/>
    </xf>
    <xf numFmtId="0" fontId="137" fillId="0" borderId="0" applyNumberFormat="0" applyFill="0" applyBorder="0" applyAlignment="0" applyProtection="0">
      <alignment vertical="center"/>
    </xf>
    <xf numFmtId="0" fontId="137" fillId="0" borderId="0" applyNumberFormat="0" applyFill="0" applyBorder="0" applyAlignment="0" applyProtection="0">
      <alignment vertical="center"/>
    </xf>
    <xf numFmtId="0" fontId="142" fillId="0" borderId="0" applyNumberFormat="0" applyFill="0" applyBorder="0" applyAlignment="0" applyProtection="0">
      <alignment vertical="center"/>
    </xf>
    <xf numFmtId="0" fontId="142" fillId="0" borderId="0" applyNumberFormat="0" applyFill="0" applyBorder="0" applyAlignment="0" applyProtection="0">
      <alignment vertical="center"/>
    </xf>
    <xf numFmtId="0" fontId="142" fillId="0" borderId="0" applyNumberFormat="0" applyFill="0" applyBorder="0" applyAlignment="0" applyProtection="0">
      <alignment vertical="center"/>
    </xf>
    <xf numFmtId="0" fontId="142" fillId="0" borderId="0" applyNumberFormat="0" applyFill="0" applyBorder="0" applyAlignment="0" applyProtection="0">
      <alignment vertical="center"/>
    </xf>
    <xf numFmtId="0" fontId="132" fillId="52" borderId="52" applyNumberFormat="0" applyAlignment="0" applyProtection="0">
      <alignment vertical="center"/>
    </xf>
    <xf numFmtId="0" fontId="132" fillId="52" borderId="52" applyNumberFormat="0" applyAlignment="0" applyProtection="0">
      <alignment vertical="center"/>
    </xf>
    <xf numFmtId="0" fontId="132" fillId="52" borderId="52" applyNumberFormat="0" applyAlignment="0" applyProtection="0">
      <alignment vertical="center"/>
    </xf>
    <xf numFmtId="0" fontId="132" fillId="52" borderId="52" applyNumberFormat="0" applyAlignment="0" applyProtection="0">
      <alignment vertical="center"/>
    </xf>
    <xf numFmtId="0" fontId="110" fillId="0" borderId="60" applyNumberFormat="0" applyFill="0" applyAlignment="0" applyProtection="0">
      <alignment vertical="center"/>
    </xf>
    <xf numFmtId="0" fontId="110" fillId="0" borderId="60" applyNumberFormat="0" applyFill="0" applyAlignment="0" applyProtection="0">
      <alignment vertical="center"/>
    </xf>
    <xf numFmtId="0" fontId="110" fillId="0" borderId="60" applyNumberFormat="0" applyFill="0" applyAlignment="0" applyProtection="0">
      <alignment vertical="center"/>
    </xf>
    <xf numFmtId="0" fontId="110" fillId="0" borderId="60" applyNumberFormat="0" applyFill="0" applyAlignment="0" applyProtection="0">
      <alignment vertical="center"/>
    </xf>
    <xf numFmtId="0" fontId="110" fillId="0" borderId="60" applyNumberFormat="0" applyFill="0" applyAlignment="0" applyProtection="0">
      <alignment vertical="center"/>
    </xf>
    <xf numFmtId="0" fontId="110" fillId="0" borderId="60" applyNumberFormat="0" applyFill="0" applyAlignment="0" applyProtection="0">
      <alignment vertical="center"/>
    </xf>
    <xf numFmtId="0" fontId="110" fillId="0" borderId="60" applyNumberFormat="0" applyFill="0" applyAlignment="0" applyProtection="0">
      <alignment vertical="center"/>
    </xf>
    <xf numFmtId="0" fontId="110" fillId="0" borderId="60" applyNumberFormat="0" applyFill="0" applyAlignment="0" applyProtection="0">
      <alignment vertical="center"/>
    </xf>
    <xf numFmtId="0" fontId="110" fillId="0" borderId="60" applyNumberFormat="0" applyFill="0" applyAlignment="0" applyProtection="0">
      <alignment vertical="center"/>
    </xf>
    <xf numFmtId="0" fontId="110" fillId="0" borderId="60" applyNumberFormat="0" applyFill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43" fillId="0" borderId="0" applyNumberFormat="0" applyFill="0" applyBorder="0" applyAlignment="0" applyProtection="0">
      <alignment vertical="center"/>
    </xf>
    <xf numFmtId="0" fontId="143" fillId="0" borderId="0" applyNumberFormat="0" applyFill="0" applyBorder="0" applyAlignment="0" applyProtection="0">
      <alignment vertical="center"/>
    </xf>
    <xf numFmtId="0" fontId="143" fillId="0" borderId="0" applyNumberFormat="0" applyFill="0" applyBorder="0" applyAlignment="0" applyProtection="0">
      <alignment vertical="center"/>
    </xf>
    <xf numFmtId="0" fontId="143" fillId="0" borderId="0" applyNumberFormat="0" applyFill="0" applyBorder="0" applyAlignment="0" applyProtection="0">
      <alignment vertical="center"/>
    </xf>
    <xf numFmtId="0" fontId="131" fillId="51" borderId="51" applyNumberFormat="0" applyAlignment="0" applyProtection="0">
      <alignment vertical="center"/>
    </xf>
    <xf numFmtId="0" fontId="131" fillId="51" borderId="51" applyNumberFormat="0" applyAlignment="0" applyProtection="0">
      <alignment vertical="center"/>
    </xf>
    <xf numFmtId="0" fontId="131" fillId="51" borderId="51" applyNumberFormat="0" applyAlignment="0" applyProtection="0">
      <alignment vertical="center"/>
    </xf>
    <xf numFmtId="0" fontId="131" fillId="51" borderId="51" applyNumberFormat="0" applyAlignment="0" applyProtection="0">
      <alignment vertical="center"/>
    </xf>
    <xf numFmtId="0" fontId="138" fillId="38" borderId="51" applyNumberFormat="0" applyAlignment="0" applyProtection="0">
      <alignment vertical="center"/>
    </xf>
    <xf numFmtId="0" fontId="138" fillId="38" borderId="51" applyNumberFormat="0" applyAlignment="0" applyProtection="0">
      <alignment vertical="center"/>
    </xf>
    <xf numFmtId="0" fontId="138" fillId="38" borderId="51" applyNumberFormat="0" applyAlignment="0" applyProtection="0">
      <alignment vertical="center"/>
    </xf>
    <xf numFmtId="0" fontId="138" fillId="38" borderId="51" applyNumberFormat="0" applyAlignment="0" applyProtection="0">
      <alignment vertical="center"/>
    </xf>
    <xf numFmtId="0" fontId="141" fillId="51" borderId="58" applyNumberFormat="0" applyAlignment="0" applyProtection="0">
      <alignment vertical="center"/>
    </xf>
    <xf numFmtId="0" fontId="141" fillId="51" borderId="58" applyNumberFormat="0" applyAlignment="0" applyProtection="0">
      <alignment vertical="center"/>
    </xf>
    <xf numFmtId="0" fontId="141" fillId="51" borderId="58" applyNumberFormat="0" applyAlignment="0" applyProtection="0">
      <alignment vertical="center"/>
    </xf>
    <xf numFmtId="0" fontId="141" fillId="51" borderId="58" applyNumberFormat="0" applyAlignment="0" applyProtection="0">
      <alignment vertical="center"/>
    </xf>
    <xf numFmtId="0" fontId="140" fillId="53" borderId="0" applyNumberFormat="0" applyBorder="0" applyAlignment="0" applyProtection="0">
      <alignment vertical="center"/>
    </xf>
    <xf numFmtId="0" fontId="140" fillId="53" borderId="0" applyNumberFormat="0" applyBorder="0" applyAlignment="0" applyProtection="0">
      <alignment vertical="center"/>
    </xf>
    <xf numFmtId="0" fontId="140" fillId="53" borderId="0" applyNumberFormat="0" applyBorder="0" applyAlignment="0" applyProtection="0">
      <alignment vertical="center"/>
    </xf>
    <xf numFmtId="0" fontId="140" fillId="53" borderId="0" applyNumberFormat="0" applyBorder="0" applyAlignment="0" applyProtection="0">
      <alignment vertical="center"/>
    </xf>
    <xf numFmtId="0" fontId="139" fillId="0" borderId="56" applyNumberFormat="0" applyFill="0" applyAlignment="0" applyProtection="0">
      <alignment vertical="center"/>
    </xf>
    <xf numFmtId="0" fontId="139" fillId="0" borderId="56" applyNumberFormat="0" applyFill="0" applyAlignment="0" applyProtection="0">
      <alignment vertical="center"/>
    </xf>
    <xf numFmtId="0" fontId="139" fillId="0" borderId="56" applyNumberFormat="0" applyFill="0" applyAlignment="0" applyProtection="0">
      <alignment vertical="center"/>
    </xf>
    <xf numFmtId="0" fontId="139" fillId="0" borderId="56" applyNumberFormat="0" applyFill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11" fillId="0" borderId="0"/>
    <xf numFmtId="0" fontId="111" fillId="0" borderId="0"/>
    <xf numFmtId="0" fontId="111" fillId="0" borderId="0"/>
    <xf numFmtId="0" fontId="109" fillId="33" borderId="0" applyNumberFormat="0" applyBorder="0" applyAlignment="0" applyProtection="0">
      <alignment vertical="center"/>
    </xf>
    <xf numFmtId="0" fontId="109" fillId="33" borderId="0" applyNumberFormat="0" applyBorder="0" applyAlignment="0" applyProtection="0">
      <alignment vertical="center"/>
    </xf>
    <xf numFmtId="0" fontId="109" fillId="33" borderId="0" applyNumberFormat="0" applyBorder="0" applyAlignment="0" applyProtection="0">
      <alignment vertical="center"/>
    </xf>
    <xf numFmtId="0" fontId="109" fillId="33" borderId="0" applyNumberFormat="0" applyBorder="0" applyAlignment="0" applyProtection="0">
      <alignment vertical="center"/>
    </xf>
    <xf numFmtId="0" fontId="109" fillId="33" borderId="0" applyNumberFormat="0" applyBorder="0" applyAlignment="0" applyProtection="0">
      <alignment vertical="center"/>
    </xf>
    <xf numFmtId="0" fontId="109" fillId="33" borderId="0" applyNumberFormat="0" applyBorder="0" applyAlignment="0" applyProtection="0">
      <alignment vertical="center"/>
    </xf>
    <xf numFmtId="0" fontId="109" fillId="33" borderId="0" applyNumberFormat="0" applyBorder="0" applyAlignment="0" applyProtection="0">
      <alignment vertical="center"/>
    </xf>
    <xf numFmtId="0" fontId="109" fillId="33" borderId="0" applyNumberFormat="0" applyBorder="0" applyAlignment="0" applyProtection="0">
      <alignment vertical="center"/>
    </xf>
    <xf numFmtId="0" fontId="109" fillId="33" borderId="0" applyNumberFormat="0" applyBorder="0" applyAlignment="0" applyProtection="0">
      <alignment vertical="center"/>
    </xf>
    <xf numFmtId="0" fontId="109" fillId="33" borderId="0" applyNumberFormat="0" applyBorder="0" applyAlignment="0" applyProtection="0">
      <alignment vertical="center"/>
    </xf>
    <xf numFmtId="0" fontId="109" fillId="33" borderId="0" applyNumberFormat="0" applyBorder="0" applyAlignment="0" applyProtection="0">
      <alignment vertical="center"/>
    </xf>
    <xf numFmtId="0" fontId="109" fillId="33" borderId="0" applyNumberFormat="0" applyBorder="0" applyAlignment="0" applyProtection="0">
      <alignment vertical="center"/>
    </xf>
    <xf numFmtId="0" fontId="109" fillId="33" borderId="0" applyNumberFormat="0" applyBorder="0" applyAlignment="0" applyProtection="0">
      <alignment vertical="center"/>
    </xf>
    <xf numFmtId="0" fontId="109" fillId="33" borderId="0" applyNumberFormat="0" applyBorder="0" applyAlignment="0" applyProtection="0">
      <alignment vertical="center"/>
    </xf>
    <xf numFmtId="0" fontId="109" fillId="33" borderId="0" applyNumberFormat="0" applyBorder="0" applyAlignment="0" applyProtection="0">
      <alignment vertical="center"/>
    </xf>
    <xf numFmtId="0" fontId="109" fillId="33" borderId="0" applyNumberFormat="0" applyBorder="0" applyAlignment="0" applyProtection="0">
      <alignment vertical="center"/>
    </xf>
    <xf numFmtId="0" fontId="109" fillId="33" borderId="0" applyNumberFormat="0" applyBorder="0" applyAlignment="0" applyProtection="0">
      <alignment vertical="center"/>
    </xf>
    <xf numFmtId="0" fontId="109" fillId="33" borderId="0" applyNumberFormat="0" applyBorder="0" applyAlignment="0" applyProtection="0">
      <alignment vertical="center"/>
    </xf>
    <xf numFmtId="0" fontId="109" fillId="33" borderId="0" applyNumberFormat="0" applyBorder="0" applyAlignment="0" applyProtection="0">
      <alignment vertical="center"/>
    </xf>
    <xf numFmtId="0" fontId="109" fillId="33" borderId="0" applyNumberFormat="0" applyBorder="0" applyAlignment="0" applyProtection="0">
      <alignment vertical="center"/>
    </xf>
    <xf numFmtId="0" fontId="109" fillId="33" borderId="0" applyNumberFormat="0" applyBorder="0" applyAlignment="0" applyProtection="0">
      <alignment vertical="center"/>
    </xf>
    <xf numFmtId="0" fontId="109" fillId="34" borderId="0" applyNumberFormat="0" applyBorder="0" applyAlignment="0" applyProtection="0">
      <alignment vertical="center"/>
    </xf>
    <xf numFmtId="0" fontId="109" fillId="34" borderId="0" applyNumberFormat="0" applyBorder="0" applyAlignment="0" applyProtection="0">
      <alignment vertical="center"/>
    </xf>
    <xf numFmtId="0" fontId="109" fillId="34" borderId="0" applyNumberFormat="0" applyBorder="0" applyAlignment="0" applyProtection="0">
      <alignment vertical="center"/>
    </xf>
    <xf numFmtId="0" fontId="109" fillId="34" borderId="0" applyNumberFormat="0" applyBorder="0" applyAlignment="0" applyProtection="0">
      <alignment vertical="center"/>
    </xf>
    <xf numFmtId="0" fontId="109" fillId="34" borderId="0" applyNumberFormat="0" applyBorder="0" applyAlignment="0" applyProtection="0">
      <alignment vertical="center"/>
    </xf>
    <xf numFmtId="0" fontId="109" fillId="34" borderId="0" applyNumberFormat="0" applyBorder="0" applyAlignment="0" applyProtection="0">
      <alignment vertical="center"/>
    </xf>
    <xf numFmtId="0" fontId="109" fillId="34" borderId="0" applyNumberFormat="0" applyBorder="0" applyAlignment="0" applyProtection="0">
      <alignment vertical="center"/>
    </xf>
    <xf numFmtId="0" fontId="109" fillId="34" borderId="0" applyNumberFormat="0" applyBorder="0" applyAlignment="0" applyProtection="0">
      <alignment vertical="center"/>
    </xf>
    <xf numFmtId="0" fontId="109" fillId="34" borderId="0" applyNumberFormat="0" applyBorder="0" applyAlignment="0" applyProtection="0">
      <alignment vertical="center"/>
    </xf>
    <xf numFmtId="0" fontId="109" fillId="34" borderId="0" applyNumberFormat="0" applyBorder="0" applyAlignment="0" applyProtection="0">
      <alignment vertical="center"/>
    </xf>
    <xf numFmtId="0" fontId="109" fillId="34" borderId="0" applyNumberFormat="0" applyBorder="0" applyAlignment="0" applyProtection="0">
      <alignment vertical="center"/>
    </xf>
    <xf numFmtId="0" fontId="109" fillId="34" borderId="0" applyNumberFormat="0" applyBorder="0" applyAlignment="0" applyProtection="0">
      <alignment vertical="center"/>
    </xf>
    <xf numFmtId="0" fontId="109" fillId="34" borderId="0" applyNumberFormat="0" applyBorder="0" applyAlignment="0" applyProtection="0">
      <alignment vertical="center"/>
    </xf>
    <xf numFmtId="0" fontId="109" fillId="34" borderId="0" applyNumberFormat="0" applyBorder="0" applyAlignment="0" applyProtection="0">
      <alignment vertical="center"/>
    </xf>
    <xf numFmtId="0" fontId="109" fillId="34" borderId="0" applyNumberFormat="0" applyBorder="0" applyAlignment="0" applyProtection="0">
      <alignment vertical="center"/>
    </xf>
    <xf numFmtId="0" fontId="109" fillId="34" borderId="0" applyNumberFormat="0" applyBorder="0" applyAlignment="0" applyProtection="0">
      <alignment vertical="center"/>
    </xf>
    <xf numFmtId="0" fontId="109" fillId="34" borderId="0" applyNumberFormat="0" applyBorder="0" applyAlignment="0" applyProtection="0">
      <alignment vertical="center"/>
    </xf>
    <xf numFmtId="0" fontId="109" fillId="34" borderId="0" applyNumberFormat="0" applyBorder="0" applyAlignment="0" applyProtection="0">
      <alignment vertical="center"/>
    </xf>
    <xf numFmtId="0" fontId="109" fillId="34" borderId="0" applyNumberFormat="0" applyBorder="0" applyAlignment="0" applyProtection="0">
      <alignment vertical="center"/>
    </xf>
    <xf numFmtId="0" fontId="109" fillId="34" borderId="0" applyNumberFormat="0" applyBorder="0" applyAlignment="0" applyProtection="0">
      <alignment vertical="center"/>
    </xf>
    <xf numFmtId="0" fontId="109" fillId="34" borderId="0" applyNumberFormat="0" applyBorder="0" applyAlignment="0" applyProtection="0">
      <alignment vertical="center"/>
    </xf>
    <xf numFmtId="0" fontId="109" fillId="35" borderId="0" applyNumberFormat="0" applyBorder="0" applyAlignment="0" applyProtection="0">
      <alignment vertical="center"/>
    </xf>
    <xf numFmtId="0" fontId="109" fillId="35" borderId="0" applyNumberFormat="0" applyBorder="0" applyAlignment="0" applyProtection="0">
      <alignment vertical="center"/>
    </xf>
    <xf numFmtId="0" fontId="109" fillId="35" borderId="0" applyNumberFormat="0" applyBorder="0" applyAlignment="0" applyProtection="0">
      <alignment vertical="center"/>
    </xf>
    <xf numFmtId="0" fontId="109" fillId="35" borderId="0" applyNumberFormat="0" applyBorder="0" applyAlignment="0" applyProtection="0">
      <alignment vertical="center"/>
    </xf>
    <xf numFmtId="0" fontId="109" fillId="35" borderId="0" applyNumberFormat="0" applyBorder="0" applyAlignment="0" applyProtection="0">
      <alignment vertical="center"/>
    </xf>
    <xf numFmtId="0" fontId="109" fillId="35" borderId="0" applyNumberFormat="0" applyBorder="0" applyAlignment="0" applyProtection="0">
      <alignment vertical="center"/>
    </xf>
    <xf numFmtId="0" fontId="109" fillId="35" borderId="0" applyNumberFormat="0" applyBorder="0" applyAlignment="0" applyProtection="0">
      <alignment vertical="center"/>
    </xf>
    <xf numFmtId="0" fontId="109" fillId="35" borderId="0" applyNumberFormat="0" applyBorder="0" applyAlignment="0" applyProtection="0">
      <alignment vertical="center"/>
    </xf>
    <xf numFmtId="0" fontId="109" fillId="35" borderId="0" applyNumberFormat="0" applyBorder="0" applyAlignment="0" applyProtection="0">
      <alignment vertical="center"/>
    </xf>
    <xf numFmtId="0" fontId="109" fillId="35" borderId="0" applyNumberFormat="0" applyBorder="0" applyAlignment="0" applyProtection="0">
      <alignment vertical="center"/>
    </xf>
    <xf numFmtId="0" fontId="109" fillId="35" borderId="0" applyNumberFormat="0" applyBorder="0" applyAlignment="0" applyProtection="0">
      <alignment vertical="center"/>
    </xf>
    <xf numFmtId="0" fontId="109" fillId="35" borderId="0" applyNumberFormat="0" applyBorder="0" applyAlignment="0" applyProtection="0">
      <alignment vertical="center"/>
    </xf>
    <xf numFmtId="0" fontId="109" fillId="35" borderId="0" applyNumberFormat="0" applyBorder="0" applyAlignment="0" applyProtection="0">
      <alignment vertical="center"/>
    </xf>
    <xf numFmtId="0" fontId="109" fillId="35" borderId="0" applyNumberFormat="0" applyBorder="0" applyAlignment="0" applyProtection="0">
      <alignment vertical="center"/>
    </xf>
    <xf numFmtId="0" fontId="109" fillId="35" borderId="0" applyNumberFormat="0" applyBorder="0" applyAlignment="0" applyProtection="0">
      <alignment vertical="center"/>
    </xf>
    <xf numFmtId="0" fontId="109" fillId="35" borderId="0" applyNumberFormat="0" applyBorder="0" applyAlignment="0" applyProtection="0">
      <alignment vertical="center"/>
    </xf>
    <xf numFmtId="0" fontId="109" fillId="35" borderId="0" applyNumberFormat="0" applyBorder="0" applyAlignment="0" applyProtection="0">
      <alignment vertical="center"/>
    </xf>
    <xf numFmtId="0" fontId="109" fillId="35" borderId="0" applyNumberFormat="0" applyBorder="0" applyAlignment="0" applyProtection="0">
      <alignment vertical="center"/>
    </xf>
    <xf numFmtId="0" fontId="109" fillId="35" borderId="0" applyNumberFormat="0" applyBorder="0" applyAlignment="0" applyProtection="0">
      <alignment vertical="center"/>
    </xf>
    <xf numFmtId="0" fontId="109" fillId="35" borderId="0" applyNumberFormat="0" applyBorder="0" applyAlignment="0" applyProtection="0">
      <alignment vertical="center"/>
    </xf>
    <xf numFmtId="0" fontId="109" fillId="35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7" borderId="0" applyNumberFormat="0" applyBorder="0" applyAlignment="0" applyProtection="0">
      <alignment vertical="center"/>
    </xf>
    <xf numFmtId="0" fontId="109" fillId="37" borderId="0" applyNumberFormat="0" applyBorder="0" applyAlignment="0" applyProtection="0">
      <alignment vertical="center"/>
    </xf>
    <xf numFmtId="0" fontId="109" fillId="37" borderId="0" applyNumberFormat="0" applyBorder="0" applyAlignment="0" applyProtection="0">
      <alignment vertical="center"/>
    </xf>
    <xf numFmtId="0" fontId="109" fillId="37" borderId="0" applyNumberFormat="0" applyBorder="0" applyAlignment="0" applyProtection="0">
      <alignment vertical="center"/>
    </xf>
    <xf numFmtId="0" fontId="109" fillId="37" borderId="0" applyNumberFormat="0" applyBorder="0" applyAlignment="0" applyProtection="0">
      <alignment vertical="center"/>
    </xf>
    <xf numFmtId="0" fontId="109" fillId="37" borderId="0" applyNumberFormat="0" applyBorder="0" applyAlignment="0" applyProtection="0">
      <alignment vertical="center"/>
    </xf>
    <xf numFmtId="0" fontId="109" fillId="37" borderId="0" applyNumberFormat="0" applyBorder="0" applyAlignment="0" applyProtection="0">
      <alignment vertical="center"/>
    </xf>
    <xf numFmtId="0" fontId="109" fillId="37" borderId="0" applyNumberFormat="0" applyBorder="0" applyAlignment="0" applyProtection="0">
      <alignment vertical="center"/>
    </xf>
    <xf numFmtId="0" fontId="109" fillId="37" borderId="0" applyNumberFormat="0" applyBorder="0" applyAlignment="0" applyProtection="0">
      <alignment vertical="center"/>
    </xf>
    <xf numFmtId="0" fontId="109" fillId="37" borderId="0" applyNumberFormat="0" applyBorder="0" applyAlignment="0" applyProtection="0">
      <alignment vertical="center"/>
    </xf>
    <xf numFmtId="0" fontId="109" fillId="37" borderId="0" applyNumberFormat="0" applyBorder="0" applyAlignment="0" applyProtection="0">
      <alignment vertical="center"/>
    </xf>
    <xf numFmtId="0" fontId="109" fillId="37" borderId="0" applyNumberFormat="0" applyBorder="0" applyAlignment="0" applyProtection="0">
      <alignment vertical="center"/>
    </xf>
    <xf numFmtId="0" fontId="109" fillId="37" borderId="0" applyNumberFormat="0" applyBorder="0" applyAlignment="0" applyProtection="0">
      <alignment vertical="center"/>
    </xf>
    <xf numFmtId="0" fontId="109" fillId="37" borderId="0" applyNumberFormat="0" applyBorder="0" applyAlignment="0" applyProtection="0">
      <alignment vertical="center"/>
    </xf>
    <xf numFmtId="0" fontId="109" fillId="37" borderId="0" applyNumberFormat="0" applyBorder="0" applyAlignment="0" applyProtection="0">
      <alignment vertical="center"/>
    </xf>
    <xf numFmtId="0" fontId="109" fillId="37" borderId="0" applyNumberFormat="0" applyBorder="0" applyAlignment="0" applyProtection="0">
      <alignment vertical="center"/>
    </xf>
    <xf numFmtId="0" fontId="109" fillId="37" borderId="0" applyNumberFormat="0" applyBorder="0" applyAlignment="0" applyProtection="0">
      <alignment vertical="center"/>
    </xf>
    <xf numFmtId="0" fontId="109" fillId="37" borderId="0" applyNumberFormat="0" applyBorder="0" applyAlignment="0" applyProtection="0">
      <alignment vertical="center"/>
    </xf>
    <xf numFmtId="0" fontId="109" fillId="37" borderId="0" applyNumberFormat="0" applyBorder="0" applyAlignment="0" applyProtection="0">
      <alignment vertical="center"/>
    </xf>
    <xf numFmtId="0" fontId="109" fillId="37" borderId="0" applyNumberFormat="0" applyBorder="0" applyAlignment="0" applyProtection="0">
      <alignment vertical="center"/>
    </xf>
    <xf numFmtId="0" fontId="109" fillId="37" borderId="0" applyNumberFormat="0" applyBorder="0" applyAlignment="0" applyProtection="0">
      <alignment vertical="center"/>
    </xf>
    <xf numFmtId="0" fontId="109" fillId="38" borderId="0" applyNumberFormat="0" applyBorder="0" applyAlignment="0" applyProtection="0">
      <alignment vertical="center"/>
    </xf>
    <xf numFmtId="0" fontId="109" fillId="38" borderId="0" applyNumberFormat="0" applyBorder="0" applyAlignment="0" applyProtection="0">
      <alignment vertical="center"/>
    </xf>
    <xf numFmtId="0" fontId="109" fillId="38" borderId="0" applyNumberFormat="0" applyBorder="0" applyAlignment="0" applyProtection="0">
      <alignment vertical="center"/>
    </xf>
    <xf numFmtId="0" fontId="109" fillId="38" borderId="0" applyNumberFormat="0" applyBorder="0" applyAlignment="0" applyProtection="0">
      <alignment vertical="center"/>
    </xf>
    <xf numFmtId="0" fontId="109" fillId="38" borderId="0" applyNumberFormat="0" applyBorder="0" applyAlignment="0" applyProtection="0">
      <alignment vertical="center"/>
    </xf>
    <xf numFmtId="0" fontId="109" fillId="38" borderId="0" applyNumberFormat="0" applyBorder="0" applyAlignment="0" applyProtection="0">
      <alignment vertical="center"/>
    </xf>
    <xf numFmtId="0" fontId="109" fillId="38" borderId="0" applyNumberFormat="0" applyBorder="0" applyAlignment="0" applyProtection="0">
      <alignment vertical="center"/>
    </xf>
    <xf numFmtId="0" fontId="109" fillId="38" borderId="0" applyNumberFormat="0" applyBorder="0" applyAlignment="0" applyProtection="0">
      <alignment vertical="center"/>
    </xf>
    <xf numFmtId="0" fontId="109" fillId="38" borderId="0" applyNumberFormat="0" applyBorder="0" applyAlignment="0" applyProtection="0">
      <alignment vertical="center"/>
    </xf>
    <xf numFmtId="0" fontId="109" fillId="38" borderId="0" applyNumberFormat="0" applyBorder="0" applyAlignment="0" applyProtection="0">
      <alignment vertical="center"/>
    </xf>
    <xf numFmtId="0" fontId="109" fillId="38" borderId="0" applyNumberFormat="0" applyBorder="0" applyAlignment="0" applyProtection="0">
      <alignment vertical="center"/>
    </xf>
    <xf numFmtId="0" fontId="109" fillId="38" borderId="0" applyNumberFormat="0" applyBorder="0" applyAlignment="0" applyProtection="0">
      <alignment vertical="center"/>
    </xf>
    <xf numFmtId="0" fontId="109" fillId="38" borderId="0" applyNumberFormat="0" applyBorder="0" applyAlignment="0" applyProtection="0">
      <alignment vertical="center"/>
    </xf>
    <xf numFmtId="0" fontId="109" fillId="38" borderId="0" applyNumberFormat="0" applyBorder="0" applyAlignment="0" applyProtection="0">
      <alignment vertical="center"/>
    </xf>
    <xf numFmtId="0" fontId="109" fillId="38" borderId="0" applyNumberFormat="0" applyBorder="0" applyAlignment="0" applyProtection="0">
      <alignment vertical="center"/>
    </xf>
    <xf numFmtId="0" fontId="109" fillId="38" borderId="0" applyNumberFormat="0" applyBorder="0" applyAlignment="0" applyProtection="0">
      <alignment vertical="center"/>
    </xf>
    <xf numFmtId="0" fontId="109" fillId="38" borderId="0" applyNumberFormat="0" applyBorder="0" applyAlignment="0" applyProtection="0">
      <alignment vertical="center"/>
    </xf>
    <xf numFmtId="0" fontId="109" fillId="38" borderId="0" applyNumberFormat="0" applyBorder="0" applyAlignment="0" applyProtection="0">
      <alignment vertical="center"/>
    </xf>
    <xf numFmtId="0" fontId="109" fillId="38" borderId="0" applyNumberFormat="0" applyBorder="0" applyAlignment="0" applyProtection="0">
      <alignment vertical="center"/>
    </xf>
    <xf numFmtId="0" fontId="109" fillId="38" borderId="0" applyNumberFormat="0" applyBorder="0" applyAlignment="0" applyProtection="0">
      <alignment vertical="center"/>
    </xf>
    <xf numFmtId="0" fontId="109" fillId="38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40" borderId="0" applyNumberFormat="0" applyBorder="0" applyAlignment="0" applyProtection="0">
      <alignment vertical="center"/>
    </xf>
    <xf numFmtId="0" fontId="109" fillId="40" borderId="0" applyNumberFormat="0" applyBorder="0" applyAlignment="0" applyProtection="0">
      <alignment vertical="center"/>
    </xf>
    <xf numFmtId="0" fontId="109" fillId="40" borderId="0" applyNumberFormat="0" applyBorder="0" applyAlignment="0" applyProtection="0">
      <alignment vertical="center"/>
    </xf>
    <xf numFmtId="0" fontId="109" fillId="40" borderId="0" applyNumberFormat="0" applyBorder="0" applyAlignment="0" applyProtection="0">
      <alignment vertical="center"/>
    </xf>
    <xf numFmtId="0" fontId="109" fillId="40" borderId="0" applyNumberFormat="0" applyBorder="0" applyAlignment="0" applyProtection="0">
      <alignment vertical="center"/>
    </xf>
    <xf numFmtId="0" fontId="109" fillId="40" borderId="0" applyNumberFormat="0" applyBorder="0" applyAlignment="0" applyProtection="0">
      <alignment vertical="center"/>
    </xf>
    <xf numFmtId="0" fontId="109" fillId="40" borderId="0" applyNumberFormat="0" applyBorder="0" applyAlignment="0" applyProtection="0">
      <alignment vertical="center"/>
    </xf>
    <xf numFmtId="0" fontId="109" fillId="40" borderId="0" applyNumberFormat="0" applyBorder="0" applyAlignment="0" applyProtection="0">
      <alignment vertical="center"/>
    </xf>
    <xf numFmtId="0" fontId="109" fillId="40" borderId="0" applyNumberFormat="0" applyBorder="0" applyAlignment="0" applyProtection="0">
      <alignment vertical="center"/>
    </xf>
    <xf numFmtId="0" fontId="109" fillId="40" borderId="0" applyNumberFormat="0" applyBorder="0" applyAlignment="0" applyProtection="0">
      <alignment vertical="center"/>
    </xf>
    <xf numFmtId="0" fontId="109" fillId="40" borderId="0" applyNumberFormat="0" applyBorder="0" applyAlignment="0" applyProtection="0">
      <alignment vertical="center"/>
    </xf>
    <xf numFmtId="0" fontId="109" fillId="40" borderId="0" applyNumberFormat="0" applyBorder="0" applyAlignment="0" applyProtection="0">
      <alignment vertical="center"/>
    </xf>
    <xf numFmtId="0" fontId="109" fillId="40" borderId="0" applyNumberFormat="0" applyBorder="0" applyAlignment="0" applyProtection="0">
      <alignment vertical="center"/>
    </xf>
    <xf numFmtId="0" fontId="109" fillId="40" borderId="0" applyNumberFormat="0" applyBorder="0" applyAlignment="0" applyProtection="0">
      <alignment vertical="center"/>
    </xf>
    <xf numFmtId="0" fontId="109" fillId="40" borderId="0" applyNumberFormat="0" applyBorder="0" applyAlignment="0" applyProtection="0">
      <alignment vertical="center"/>
    </xf>
    <xf numFmtId="0" fontId="109" fillId="40" borderId="0" applyNumberFormat="0" applyBorder="0" applyAlignment="0" applyProtection="0">
      <alignment vertical="center"/>
    </xf>
    <xf numFmtId="0" fontId="109" fillId="40" borderId="0" applyNumberFormat="0" applyBorder="0" applyAlignment="0" applyProtection="0">
      <alignment vertical="center"/>
    </xf>
    <xf numFmtId="0" fontId="109" fillId="40" borderId="0" applyNumberFormat="0" applyBorder="0" applyAlignment="0" applyProtection="0">
      <alignment vertical="center"/>
    </xf>
    <xf numFmtId="0" fontId="109" fillId="40" borderId="0" applyNumberFormat="0" applyBorder="0" applyAlignment="0" applyProtection="0">
      <alignment vertical="center"/>
    </xf>
    <xf numFmtId="0" fontId="109" fillId="40" borderId="0" applyNumberFormat="0" applyBorder="0" applyAlignment="0" applyProtection="0">
      <alignment vertical="center"/>
    </xf>
    <xf numFmtId="0" fontId="109" fillId="40" borderId="0" applyNumberFormat="0" applyBorder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42" borderId="0" applyNumberFormat="0" applyBorder="0" applyAlignment="0" applyProtection="0">
      <alignment vertical="center"/>
    </xf>
    <xf numFmtId="0" fontId="109" fillId="42" borderId="0" applyNumberFormat="0" applyBorder="0" applyAlignment="0" applyProtection="0">
      <alignment vertical="center"/>
    </xf>
    <xf numFmtId="0" fontId="109" fillId="42" borderId="0" applyNumberFormat="0" applyBorder="0" applyAlignment="0" applyProtection="0">
      <alignment vertical="center"/>
    </xf>
    <xf numFmtId="0" fontId="109" fillId="42" borderId="0" applyNumberFormat="0" applyBorder="0" applyAlignment="0" applyProtection="0">
      <alignment vertical="center"/>
    </xf>
    <xf numFmtId="0" fontId="109" fillId="42" borderId="0" applyNumberFormat="0" applyBorder="0" applyAlignment="0" applyProtection="0">
      <alignment vertical="center"/>
    </xf>
    <xf numFmtId="0" fontId="109" fillId="42" borderId="0" applyNumberFormat="0" applyBorder="0" applyAlignment="0" applyProtection="0">
      <alignment vertical="center"/>
    </xf>
    <xf numFmtId="0" fontId="109" fillId="42" borderId="0" applyNumberFormat="0" applyBorder="0" applyAlignment="0" applyProtection="0">
      <alignment vertical="center"/>
    </xf>
    <xf numFmtId="0" fontId="109" fillId="42" borderId="0" applyNumberFormat="0" applyBorder="0" applyAlignment="0" applyProtection="0">
      <alignment vertical="center"/>
    </xf>
    <xf numFmtId="0" fontId="109" fillId="42" borderId="0" applyNumberFormat="0" applyBorder="0" applyAlignment="0" applyProtection="0">
      <alignment vertical="center"/>
    </xf>
    <xf numFmtId="0" fontId="109" fillId="42" borderId="0" applyNumberFormat="0" applyBorder="0" applyAlignment="0" applyProtection="0">
      <alignment vertical="center"/>
    </xf>
    <xf numFmtId="0" fontId="109" fillId="42" borderId="0" applyNumberFormat="0" applyBorder="0" applyAlignment="0" applyProtection="0">
      <alignment vertical="center"/>
    </xf>
    <xf numFmtId="0" fontId="109" fillId="42" borderId="0" applyNumberFormat="0" applyBorder="0" applyAlignment="0" applyProtection="0">
      <alignment vertical="center"/>
    </xf>
    <xf numFmtId="0" fontId="109" fillId="42" borderId="0" applyNumberFormat="0" applyBorder="0" applyAlignment="0" applyProtection="0">
      <alignment vertical="center"/>
    </xf>
    <xf numFmtId="0" fontId="109" fillId="42" borderId="0" applyNumberFormat="0" applyBorder="0" applyAlignment="0" applyProtection="0">
      <alignment vertical="center"/>
    </xf>
    <xf numFmtId="0" fontId="109" fillId="42" borderId="0" applyNumberFormat="0" applyBorder="0" applyAlignment="0" applyProtection="0">
      <alignment vertical="center"/>
    </xf>
    <xf numFmtId="0" fontId="109" fillId="42" borderId="0" applyNumberFormat="0" applyBorder="0" applyAlignment="0" applyProtection="0">
      <alignment vertical="center"/>
    </xf>
    <xf numFmtId="0" fontId="109" fillId="42" borderId="0" applyNumberFormat="0" applyBorder="0" applyAlignment="0" applyProtection="0">
      <alignment vertical="center"/>
    </xf>
    <xf numFmtId="0" fontId="109" fillId="42" borderId="0" applyNumberFormat="0" applyBorder="0" applyAlignment="0" applyProtection="0">
      <alignment vertical="center"/>
    </xf>
    <xf numFmtId="0" fontId="109" fillId="42" borderId="0" applyNumberFormat="0" applyBorder="0" applyAlignment="0" applyProtection="0">
      <alignment vertical="center"/>
    </xf>
    <xf numFmtId="0" fontId="109" fillId="42" borderId="0" applyNumberFormat="0" applyBorder="0" applyAlignment="0" applyProtection="0">
      <alignment vertical="center"/>
    </xf>
    <xf numFmtId="0" fontId="109" fillId="42" borderId="0" applyNumberFormat="0" applyBorder="0" applyAlignment="0" applyProtection="0">
      <alignment vertical="center"/>
    </xf>
    <xf numFmtId="0" fontId="129" fillId="43" borderId="0" applyNumberFormat="0" applyBorder="0" applyAlignment="0" applyProtection="0">
      <alignment vertical="center"/>
    </xf>
    <xf numFmtId="0" fontId="129" fillId="43" borderId="0" applyNumberFormat="0" applyBorder="0" applyAlignment="0" applyProtection="0">
      <alignment vertical="center"/>
    </xf>
    <xf numFmtId="0" fontId="129" fillId="43" borderId="0" applyNumberFormat="0" applyBorder="0" applyAlignment="0" applyProtection="0">
      <alignment vertical="center"/>
    </xf>
    <xf numFmtId="0" fontId="129" fillId="43" borderId="0" applyNumberFormat="0" applyBorder="0" applyAlignment="0" applyProtection="0">
      <alignment vertical="center"/>
    </xf>
    <xf numFmtId="0" fontId="129" fillId="40" borderId="0" applyNumberFormat="0" applyBorder="0" applyAlignment="0" applyProtection="0">
      <alignment vertical="center"/>
    </xf>
    <xf numFmtId="0" fontId="129" fillId="40" borderId="0" applyNumberFormat="0" applyBorder="0" applyAlignment="0" applyProtection="0">
      <alignment vertical="center"/>
    </xf>
    <xf numFmtId="0" fontId="129" fillId="40" borderId="0" applyNumberFormat="0" applyBorder="0" applyAlignment="0" applyProtection="0">
      <alignment vertical="center"/>
    </xf>
    <xf numFmtId="0" fontId="129" fillId="40" borderId="0" applyNumberFormat="0" applyBorder="0" applyAlignment="0" applyProtection="0">
      <alignment vertical="center"/>
    </xf>
    <xf numFmtId="0" fontId="129" fillId="41" borderId="0" applyNumberFormat="0" applyBorder="0" applyAlignment="0" applyProtection="0">
      <alignment vertical="center"/>
    </xf>
    <xf numFmtId="0" fontId="129" fillId="41" borderId="0" applyNumberFormat="0" applyBorder="0" applyAlignment="0" applyProtection="0">
      <alignment vertical="center"/>
    </xf>
    <xf numFmtId="0" fontId="129" fillId="41" borderId="0" applyNumberFormat="0" applyBorder="0" applyAlignment="0" applyProtection="0">
      <alignment vertical="center"/>
    </xf>
    <xf numFmtId="0" fontId="129" fillId="41" borderId="0" applyNumberFormat="0" applyBorder="0" applyAlignment="0" applyProtection="0">
      <alignment vertical="center"/>
    </xf>
    <xf numFmtId="0" fontId="129" fillId="44" borderId="0" applyNumberFormat="0" applyBorder="0" applyAlignment="0" applyProtection="0">
      <alignment vertical="center"/>
    </xf>
    <xf numFmtId="0" fontId="129" fillId="44" borderId="0" applyNumberFormat="0" applyBorder="0" applyAlignment="0" applyProtection="0">
      <alignment vertical="center"/>
    </xf>
    <xf numFmtId="0" fontId="129" fillId="44" borderId="0" applyNumberFormat="0" applyBorder="0" applyAlignment="0" applyProtection="0">
      <alignment vertical="center"/>
    </xf>
    <xf numFmtId="0" fontId="129" fillId="44" borderId="0" applyNumberFormat="0" applyBorder="0" applyAlignment="0" applyProtection="0">
      <alignment vertical="center"/>
    </xf>
    <xf numFmtId="0" fontId="129" fillId="45" borderId="0" applyNumberFormat="0" applyBorder="0" applyAlignment="0" applyProtection="0">
      <alignment vertical="center"/>
    </xf>
    <xf numFmtId="0" fontId="129" fillId="45" borderId="0" applyNumberFormat="0" applyBorder="0" applyAlignment="0" applyProtection="0">
      <alignment vertical="center"/>
    </xf>
    <xf numFmtId="0" fontId="129" fillId="45" borderId="0" applyNumberFormat="0" applyBorder="0" applyAlignment="0" applyProtection="0">
      <alignment vertical="center"/>
    </xf>
    <xf numFmtId="0" fontId="129" fillId="45" borderId="0" applyNumberFormat="0" applyBorder="0" applyAlignment="0" applyProtection="0">
      <alignment vertical="center"/>
    </xf>
    <xf numFmtId="0" fontId="129" fillId="46" borderId="0" applyNumberFormat="0" applyBorder="0" applyAlignment="0" applyProtection="0">
      <alignment vertical="center"/>
    </xf>
    <xf numFmtId="0" fontId="129" fillId="46" borderId="0" applyNumberFormat="0" applyBorder="0" applyAlignment="0" applyProtection="0">
      <alignment vertical="center"/>
    </xf>
    <xf numFmtId="0" fontId="129" fillId="46" borderId="0" applyNumberFormat="0" applyBorder="0" applyAlignment="0" applyProtection="0">
      <alignment vertical="center"/>
    </xf>
    <xf numFmtId="0" fontId="129" fillId="46" borderId="0" applyNumberFormat="0" applyBorder="0" applyAlignment="0" applyProtection="0">
      <alignment vertical="center"/>
    </xf>
    <xf numFmtId="169" fontId="111" fillId="0" borderId="0" applyFont="0" applyFill="0" applyBorder="0" applyAlignment="0" applyProtection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11" fillId="0" borderId="0">
      <alignment vertical="center"/>
    </xf>
    <xf numFmtId="0" fontId="111" fillId="0" borderId="0"/>
    <xf numFmtId="9" fontId="111" fillId="0" borderId="0" applyFont="0" applyFill="0" applyBorder="0" applyAlignment="0" applyProtection="0">
      <alignment vertical="center"/>
    </xf>
    <xf numFmtId="0" fontId="134" fillId="35" borderId="0" applyNumberFormat="0" applyBorder="0" applyAlignment="0" applyProtection="0">
      <alignment vertical="center"/>
    </xf>
    <xf numFmtId="0" fontId="134" fillId="35" borderId="0" applyNumberFormat="0" applyBorder="0" applyAlignment="0" applyProtection="0">
      <alignment vertical="center"/>
    </xf>
    <xf numFmtId="0" fontId="134" fillId="35" borderId="0" applyNumberFormat="0" applyBorder="0" applyAlignment="0" applyProtection="0">
      <alignment vertical="center"/>
    </xf>
    <xf numFmtId="0" fontId="134" fillId="35" borderId="0" applyNumberFormat="0" applyBorder="0" applyAlignment="0" applyProtection="0">
      <alignment vertical="center"/>
    </xf>
    <xf numFmtId="0" fontId="130" fillId="34" borderId="0" applyNumberFormat="0" applyBorder="0" applyAlignment="0" applyProtection="0">
      <alignment vertical="center"/>
    </xf>
    <xf numFmtId="0" fontId="130" fillId="34" borderId="0" applyNumberFormat="0" applyBorder="0" applyAlignment="0" applyProtection="0">
      <alignment vertical="center"/>
    </xf>
    <xf numFmtId="0" fontId="130" fillId="34" borderId="0" applyNumberFormat="0" applyBorder="0" applyAlignment="0" applyProtection="0">
      <alignment vertical="center"/>
    </xf>
    <xf numFmtId="0" fontId="130" fillId="34" borderId="0" applyNumberFormat="0" applyBorder="0" applyAlignment="0" applyProtection="0">
      <alignment vertical="center"/>
    </xf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29" fillId="47" borderId="0" applyNumberFormat="0" applyBorder="0" applyAlignment="0" applyProtection="0">
      <alignment vertical="center"/>
    </xf>
    <xf numFmtId="0" fontId="129" fillId="47" borderId="0" applyNumberFormat="0" applyBorder="0" applyAlignment="0" applyProtection="0">
      <alignment vertical="center"/>
    </xf>
    <xf numFmtId="0" fontId="129" fillId="47" borderId="0" applyNumberFormat="0" applyBorder="0" applyAlignment="0" applyProtection="0">
      <alignment vertical="center"/>
    </xf>
    <xf numFmtId="0" fontId="129" fillId="47" borderId="0" applyNumberFormat="0" applyBorder="0" applyAlignment="0" applyProtection="0">
      <alignment vertical="center"/>
    </xf>
    <xf numFmtId="0" fontId="129" fillId="48" borderId="0" applyNumberFormat="0" applyBorder="0" applyAlignment="0" applyProtection="0">
      <alignment vertical="center"/>
    </xf>
    <xf numFmtId="0" fontId="129" fillId="48" borderId="0" applyNumberFormat="0" applyBorder="0" applyAlignment="0" applyProtection="0">
      <alignment vertical="center"/>
    </xf>
    <xf numFmtId="0" fontId="129" fillId="48" borderId="0" applyNumberFormat="0" applyBorder="0" applyAlignment="0" applyProtection="0">
      <alignment vertical="center"/>
    </xf>
    <xf numFmtId="0" fontId="129" fillId="48" borderId="0" applyNumberFormat="0" applyBorder="0" applyAlignment="0" applyProtection="0">
      <alignment vertical="center"/>
    </xf>
    <xf numFmtId="0" fontId="129" fillId="49" borderId="0" applyNumberFormat="0" applyBorder="0" applyAlignment="0" applyProtection="0">
      <alignment vertical="center"/>
    </xf>
    <xf numFmtId="0" fontId="129" fillId="49" borderId="0" applyNumberFormat="0" applyBorder="0" applyAlignment="0" applyProtection="0">
      <alignment vertical="center"/>
    </xf>
    <xf numFmtId="0" fontId="129" fillId="49" borderId="0" applyNumberFormat="0" applyBorder="0" applyAlignment="0" applyProtection="0">
      <alignment vertical="center"/>
    </xf>
    <xf numFmtId="0" fontId="129" fillId="49" borderId="0" applyNumberFormat="0" applyBorder="0" applyAlignment="0" applyProtection="0">
      <alignment vertical="center"/>
    </xf>
    <xf numFmtId="0" fontId="129" fillId="44" borderId="0" applyNumberFormat="0" applyBorder="0" applyAlignment="0" applyProtection="0">
      <alignment vertical="center"/>
    </xf>
    <xf numFmtId="0" fontId="129" fillId="44" borderId="0" applyNumberFormat="0" applyBorder="0" applyAlignment="0" applyProtection="0">
      <alignment vertical="center"/>
    </xf>
    <xf numFmtId="0" fontId="129" fillId="44" borderId="0" applyNumberFormat="0" applyBorder="0" applyAlignment="0" applyProtection="0">
      <alignment vertical="center"/>
    </xf>
    <xf numFmtId="0" fontId="129" fillId="44" borderId="0" applyNumberFormat="0" applyBorder="0" applyAlignment="0" applyProtection="0">
      <alignment vertical="center"/>
    </xf>
    <xf numFmtId="0" fontId="129" fillId="45" borderId="0" applyNumberFormat="0" applyBorder="0" applyAlignment="0" applyProtection="0">
      <alignment vertical="center"/>
    </xf>
    <xf numFmtId="0" fontId="129" fillId="45" borderId="0" applyNumberFormat="0" applyBorder="0" applyAlignment="0" applyProtection="0">
      <alignment vertical="center"/>
    </xf>
    <xf numFmtId="0" fontId="129" fillId="45" borderId="0" applyNumberFormat="0" applyBorder="0" applyAlignment="0" applyProtection="0">
      <alignment vertical="center"/>
    </xf>
    <xf numFmtId="0" fontId="129" fillId="45" borderId="0" applyNumberFormat="0" applyBorder="0" applyAlignment="0" applyProtection="0">
      <alignment vertical="center"/>
    </xf>
    <xf numFmtId="0" fontId="129" fillId="50" borderId="0" applyNumberFormat="0" applyBorder="0" applyAlignment="0" applyProtection="0">
      <alignment vertical="center"/>
    </xf>
    <xf numFmtId="0" fontId="129" fillId="50" borderId="0" applyNumberFormat="0" applyBorder="0" applyAlignment="0" applyProtection="0">
      <alignment vertical="center"/>
    </xf>
    <xf numFmtId="0" fontId="129" fillId="50" borderId="0" applyNumberFormat="0" applyBorder="0" applyAlignment="0" applyProtection="0">
      <alignment vertical="center"/>
    </xf>
    <xf numFmtId="0" fontId="129" fillId="50" borderId="0" applyNumberFormat="0" applyBorder="0" applyAlignment="0" applyProtection="0">
      <alignment vertical="center"/>
    </xf>
    <xf numFmtId="0" fontId="135" fillId="0" borderId="53" applyNumberFormat="0" applyFill="0" applyAlignment="0" applyProtection="0">
      <alignment vertical="center"/>
    </xf>
    <xf numFmtId="0" fontId="135" fillId="0" borderId="53" applyNumberFormat="0" applyFill="0" applyAlignment="0" applyProtection="0">
      <alignment vertical="center"/>
    </xf>
    <xf numFmtId="0" fontId="135" fillId="0" borderId="53" applyNumberFormat="0" applyFill="0" applyAlignment="0" applyProtection="0">
      <alignment vertical="center"/>
    </xf>
    <xf numFmtId="0" fontId="135" fillId="0" borderId="53" applyNumberFormat="0" applyFill="0" applyAlignment="0" applyProtection="0">
      <alignment vertical="center"/>
    </xf>
    <xf numFmtId="0" fontId="136" fillId="0" borderId="54" applyNumberFormat="0" applyFill="0" applyAlignment="0" applyProtection="0">
      <alignment vertical="center"/>
    </xf>
    <xf numFmtId="0" fontId="136" fillId="0" borderId="54" applyNumberFormat="0" applyFill="0" applyAlignment="0" applyProtection="0">
      <alignment vertical="center"/>
    </xf>
    <xf numFmtId="0" fontId="136" fillId="0" borderId="54" applyNumberFormat="0" applyFill="0" applyAlignment="0" applyProtection="0">
      <alignment vertical="center"/>
    </xf>
    <xf numFmtId="0" fontId="136" fillId="0" borderId="54" applyNumberFormat="0" applyFill="0" applyAlignment="0" applyProtection="0">
      <alignment vertical="center"/>
    </xf>
    <xf numFmtId="0" fontId="137" fillId="0" borderId="55" applyNumberFormat="0" applyFill="0" applyAlignment="0" applyProtection="0">
      <alignment vertical="center"/>
    </xf>
    <xf numFmtId="0" fontId="137" fillId="0" borderId="55" applyNumberFormat="0" applyFill="0" applyAlignment="0" applyProtection="0">
      <alignment vertical="center"/>
    </xf>
    <xf numFmtId="0" fontId="137" fillId="0" borderId="55" applyNumberFormat="0" applyFill="0" applyAlignment="0" applyProtection="0">
      <alignment vertical="center"/>
    </xf>
    <xf numFmtId="0" fontId="137" fillId="0" borderId="55" applyNumberFormat="0" applyFill="0" applyAlignment="0" applyProtection="0">
      <alignment vertical="center"/>
    </xf>
    <xf numFmtId="0" fontId="137" fillId="0" borderId="0" applyNumberFormat="0" applyFill="0" applyBorder="0" applyAlignment="0" applyProtection="0">
      <alignment vertical="center"/>
    </xf>
    <xf numFmtId="0" fontId="137" fillId="0" borderId="0" applyNumberFormat="0" applyFill="0" applyBorder="0" applyAlignment="0" applyProtection="0">
      <alignment vertical="center"/>
    </xf>
    <xf numFmtId="0" fontId="137" fillId="0" borderId="0" applyNumberFormat="0" applyFill="0" applyBorder="0" applyAlignment="0" applyProtection="0">
      <alignment vertical="center"/>
    </xf>
    <xf numFmtId="0" fontId="137" fillId="0" borderId="0" applyNumberFormat="0" applyFill="0" applyBorder="0" applyAlignment="0" applyProtection="0">
      <alignment vertical="center"/>
    </xf>
    <xf numFmtId="0" fontId="142" fillId="0" borderId="0" applyNumberFormat="0" applyFill="0" applyBorder="0" applyAlignment="0" applyProtection="0">
      <alignment vertical="center"/>
    </xf>
    <xf numFmtId="0" fontId="142" fillId="0" borderId="0" applyNumberFormat="0" applyFill="0" applyBorder="0" applyAlignment="0" applyProtection="0">
      <alignment vertical="center"/>
    </xf>
    <xf numFmtId="0" fontId="142" fillId="0" borderId="0" applyNumberFormat="0" applyFill="0" applyBorder="0" applyAlignment="0" applyProtection="0">
      <alignment vertical="center"/>
    </xf>
    <xf numFmtId="0" fontId="142" fillId="0" borderId="0" applyNumberFormat="0" applyFill="0" applyBorder="0" applyAlignment="0" applyProtection="0">
      <alignment vertical="center"/>
    </xf>
    <xf numFmtId="0" fontId="132" fillId="52" borderId="52" applyNumberFormat="0" applyAlignment="0" applyProtection="0">
      <alignment vertical="center"/>
    </xf>
    <xf numFmtId="0" fontId="132" fillId="52" borderId="52" applyNumberFormat="0" applyAlignment="0" applyProtection="0">
      <alignment vertical="center"/>
    </xf>
    <xf numFmtId="0" fontId="132" fillId="52" borderId="52" applyNumberFormat="0" applyAlignment="0" applyProtection="0">
      <alignment vertical="center"/>
    </xf>
    <xf numFmtId="0" fontId="132" fillId="52" borderId="52" applyNumberFormat="0" applyAlignment="0" applyProtection="0">
      <alignment vertical="center"/>
    </xf>
    <xf numFmtId="0" fontId="110" fillId="0" borderId="60" applyNumberFormat="0" applyFill="0" applyAlignment="0" applyProtection="0">
      <alignment vertical="center"/>
    </xf>
    <xf numFmtId="0" fontId="110" fillId="0" borderId="60" applyNumberFormat="0" applyFill="0" applyAlignment="0" applyProtection="0">
      <alignment vertical="center"/>
    </xf>
    <xf numFmtId="0" fontId="110" fillId="0" borderId="60" applyNumberFormat="0" applyFill="0" applyAlignment="0" applyProtection="0">
      <alignment vertical="center"/>
    </xf>
    <xf numFmtId="0" fontId="110" fillId="0" borderId="60" applyNumberFormat="0" applyFill="0" applyAlignment="0" applyProtection="0">
      <alignment vertical="center"/>
    </xf>
    <xf numFmtId="0" fontId="110" fillId="0" borderId="60" applyNumberFormat="0" applyFill="0" applyAlignment="0" applyProtection="0">
      <alignment vertical="center"/>
    </xf>
    <xf numFmtId="0" fontId="110" fillId="0" borderId="60" applyNumberFormat="0" applyFill="0" applyAlignment="0" applyProtection="0">
      <alignment vertical="center"/>
    </xf>
    <xf numFmtId="0" fontId="110" fillId="0" borderId="60" applyNumberFormat="0" applyFill="0" applyAlignment="0" applyProtection="0">
      <alignment vertical="center"/>
    </xf>
    <xf numFmtId="0" fontId="110" fillId="0" borderId="60" applyNumberFormat="0" applyFill="0" applyAlignment="0" applyProtection="0">
      <alignment vertical="center"/>
    </xf>
    <xf numFmtId="0" fontId="110" fillId="0" borderId="60" applyNumberFormat="0" applyFill="0" applyAlignment="0" applyProtection="0">
      <alignment vertical="center"/>
    </xf>
    <xf numFmtId="0" fontId="110" fillId="0" borderId="60" applyNumberFormat="0" applyFill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43" fillId="0" borderId="0" applyNumberFormat="0" applyFill="0" applyBorder="0" applyAlignment="0" applyProtection="0">
      <alignment vertical="center"/>
    </xf>
    <xf numFmtId="0" fontId="143" fillId="0" borderId="0" applyNumberFormat="0" applyFill="0" applyBorder="0" applyAlignment="0" applyProtection="0">
      <alignment vertical="center"/>
    </xf>
    <xf numFmtId="0" fontId="143" fillId="0" borderId="0" applyNumberFormat="0" applyFill="0" applyBorder="0" applyAlignment="0" applyProtection="0">
      <alignment vertical="center"/>
    </xf>
    <xf numFmtId="0" fontId="143" fillId="0" borderId="0" applyNumberFormat="0" applyFill="0" applyBorder="0" applyAlignment="0" applyProtection="0">
      <alignment vertical="center"/>
    </xf>
    <xf numFmtId="0" fontId="131" fillId="51" borderId="51" applyNumberFormat="0" applyAlignment="0" applyProtection="0">
      <alignment vertical="center"/>
    </xf>
    <xf numFmtId="0" fontId="131" fillId="51" borderId="51" applyNumberFormat="0" applyAlignment="0" applyProtection="0">
      <alignment vertical="center"/>
    </xf>
    <xf numFmtId="0" fontId="131" fillId="51" borderId="51" applyNumberFormat="0" applyAlignment="0" applyProtection="0">
      <alignment vertical="center"/>
    </xf>
    <xf numFmtId="0" fontId="131" fillId="51" borderId="51" applyNumberFormat="0" applyAlignment="0" applyProtection="0">
      <alignment vertical="center"/>
    </xf>
    <xf numFmtId="0" fontId="138" fillId="38" borderId="51" applyNumberFormat="0" applyAlignment="0" applyProtection="0">
      <alignment vertical="center"/>
    </xf>
    <xf numFmtId="0" fontId="138" fillId="38" borderId="51" applyNumberFormat="0" applyAlignment="0" applyProtection="0">
      <alignment vertical="center"/>
    </xf>
    <xf numFmtId="0" fontId="138" fillId="38" borderId="51" applyNumberFormat="0" applyAlignment="0" applyProtection="0">
      <alignment vertical="center"/>
    </xf>
    <xf numFmtId="0" fontId="138" fillId="38" borderId="51" applyNumberFormat="0" applyAlignment="0" applyProtection="0">
      <alignment vertical="center"/>
    </xf>
    <xf numFmtId="0" fontId="141" fillId="51" borderId="58" applyNumberFormat="0" applyAlignment="0" applyProtection="0">
      <alignment vertical="center"/>
    </xf>
    <xf numFmtId="0" fontId="141" fillId="51" borderId="58" applyNumberFormat="0" applyAlignment="0" applyProtection="0">
      <alignment vertical="center"/>
    </xf>
    <xf numFmtId="0" fontId="141" fillId="51" borderId="58" applyNumberFormat="0" applyAlignment="0" applyProtection="0">
      <alignment vertical="center"/>
    </xf>
    <xf numFmtId="0" fontId="141" fillId="51" borderId="58" applyNumberFormat="0" applyAlignment="0" applyProtection="0">
      <alignment vertical="center"/>
    </xf>
    <xf numFmtId="0" fontId="140" fillId="53" borderId="0" applyNumberFormat="0" applyBorder="0" applyAlignment="0" applyProtection="0">
      <alignment vertical="center"/>
    </xf>
    <xf numFmtId="0" fontId="140" fillId="53" borderId="0" applyNumberFormat="0" applyBorder="0" applyAlignment="0" applyProtection="0">
      <alignment vertical="center"/>
    </xf>
    <xf numFmtId="0" fontId="140" fillId="53" borderId="0" applyNumberFormat="0" applyBorder="0" applyAlignment="0" applyProtection="0">
      <alignment vertical="center"/>
    </xf>
    <xf numFmtId="0" fontId="140" fillId="53" borderId="0" applyNumberFormat="0" applyBorder="0" applyAlignment="0" applyProtection="0">
      <alignment vertical="center"/>
    </xf>
    <xf numFmtId="0" fontId="139" fillId="0" borderId="56" applyNumberFormat="0" applyFill="0" applyAlignment="0" applyProtection="0">
      <alignment vertical="center"/>
    </xf>
    <xf numFmtId="0" fontId="139" fillId="0" borderId="56" applyNumberFormat="0" applyFill="0" applyAlignment="0" applyProtection="0">
      <alignment vertical="center"/>
    </xf>
    <xf numFmtId="0" fontId="139" fillId="0" borderId="56" applyNumberFormat="0" applyFill="0" applyAlignment="0" applyProtection="0">
      <alignment vertical="center"/>
    </xf>
    <xf numFmtId="0" fontId="139" fillId="0" borderId="56" applyNumberFormat="0" applyFill="0" applyAlignment="0" applyProtection="0">
      <alignment vertical="center"/>
    </xf>
    <xf numFmtId="168" fontId="101" fillId="0" borderId="0">
      <alignment vertical="center"/>
    </xf>
    <xf numFmtId="168" fontId="102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02" fillId="0" borderId="0"/>
    <xf numFmtId="168" fontId="101" fillId="0" borderId="0">
      <alignment vertical="center"/>
    </xf>
    <xf numFmtId="0" fontId="109" fillId="33" borderId="0" applyNumberFormat="0" applyBorder="0" applyAlignment="0" applyProtection="0">
      <alignment vertical="center"/>
    </xf>
    <xf numFmtId="0" fontId="109" fillId="34" borderId="0" applyNumberFormat="0" applyBorder="0" applyAlignment="0" applyProtection="0">
      <alignment vertical="center"/>
    </xf>
    <xf numFmtId="0" fontId="109" fillId="35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7" borderId="0" applyNumberFormat="0" applyBorder="0" applyAlignment="0" applyProtection="0">
      <alignment vertical="center"/>
    </xf>
    <xf numFmtId="0" fontId="109" fillId="38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40" borderId="0" applyNumberFormat="0" applyBorder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42" borderId="0" applyNumberFormat="0" applyBorder="0" applyAlignment="0" applyProtection="0">
      <alignment vertical="center"/>
    </xf>
    <xf numFmtId="0" fontId="129" fillId="43" borderId="0" applyNumberFormat="0" applyBorder="0" applyAlignment="0" applyProtection="0">
      <alignment vertical="center"/>
    </xf>
    <xf numFmtId="0" fontId="129" fillId="40" borderId="0" applyNumberFormat="0" applyBorder="0" applyAlignment="0" applyProtection="0">
      <alignment vertical="center"/>
    </xf>
    <xf numFmtId="0" fontId="129" fillId="41" borderId="0" applyNumberFormat="0" applyBorder="0" applyAlignment="0" applyProtection="0">
      <alignment vertical="center"/>
    </xf>
    <xf numFmtId="0" fontId="129" fillId="44" borderId="0" applyNumberFormat="0" applyBorder="0" applyAlignment="0" applyProtection="0">
      <alignment vertical="center"/>
    </xf>
    <xf numFmtId="0" fontId="129" fillId="45" borderId="0" applyNumberFormat="0" applyBorder="0" applyAlignment="0" applyProtection="0">
      <alignment vertical="center"/>
    </xf>
    <xf numFmtId="0" fontId="129" fillId="46" borderId="0" applyNumberFormat="0" applyBorder="0" applyAlignment="0" applyProtection="0">
      <alignment vertical="center"/>
    </xf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0" fontId="134" fillId="35" borderId="0" applyNumberFormat="0" applyBorder="0" applyAlignment="0" applyProtection="0">
      <alignment vertical="center"/>
    </xf>
    <xf numFmtId="0" fontId="130" fillId="34" borderId="0" applyNumberFormat="0" applyBorder="0" applyAlignment="0" applyProtection="0">
      <alignment vertical="center"/>
    </xf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29" fillId="47" borderId="0" applyNumberFormat="0" applyBorder="0" applyAlignment="0" applyProtection="0">
      <alignment vertical="center"/>
    </xf>
    <xf numFmtId="0" fontId="129" fillId="48" borderId="0" applyNumberFormat="0" applyBorder="0" applyAlignment="0" applyProtection="0">
      <alignment vertical="center"/>
    </xf>
    <xf numFmtId="0" fontId="129" fillId="49" borderId="0" applyNumberFormat="0" applyBorder="0" applyAlignment="0" applyProtection="0">
      <alignment vertical="center"/>
    </xf>
    <xf numFmtId="0" fontId="129" fillId="44" borderId="0" applyNumberFormat="0" applyBorder="0" applyAlignment="0" applyProtection="0">
      <alignment vertical="center"/>
    </xf>
    <xf numFmtId="0" fontId="129" fillId="45" borderId="0" applyNumberFormat="0" applyBorder="0" applyAlignment="0" applyProtection="0">
      <alignment vertical="center"/>
    </xf>
    <xf numFmtId="0" fontId="129" fillId="50" borderId="0" applyNumberFormat="0" applyBorder="0" applyAlignment="0" applyProtection="0">
      <alignment vertical="center"/>
    </xf>
    <xf numFmtId="0" fontId="135" fillId="0" borderId="53" applyNumberFormat="0" applyFill="0" applyAlignment="0" applyProtection="0">
      <alignment vertical="center"/>
    </xf>
    <xf numFmtId="0" fontId="136" fillId="0" borderId="54" applyNumberFormat="0" applyFill="0" applyAlignment="0" applyProtection="0">
      <alignment vertical="center"/>
    </xf>
    <xf numFmtId="0" fontId="137" fillId="0" borderId="55" applyNumberFormat="0" applyFill="0" applyAlignment="0" applyProtection="0">
      <alignment vertical="center"/>
    </xf>
    <xf numFmtId="0" fontId="137" fillId="0" borderId="0" applyNumberFormat="0" applyFill="0" applyBorder="0" applyAlignment="0" applyProtection="0">
      <alignment vertical="center"/>
    </xf>
    <xf numFmtId="0" fontId="142" fillId="0" borderId="0" applyNumberFormat="0" applyFill="0" applyBorder="0" applyAlignment="0" applyProtection="0">
      <alignment vertical="center"/>
    </xf>
    <xf numFmtId="0" fontId="132" fillId="52" borderId="52" applyNumberFormat="0" applyAlignment="0" applyProtection="0">
      <alignment vertical="center"/>
    </xf>
    <xf numFmtId="0" fontId="110" fillId="0" borderId="60" applyNumberFormat="0" applyFill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43" fillId="0" borderId="0" applyNumberFormat="0" applyFill="0" applyBorder="0" applyAlignment="0" applyProtection="0">
      <alignment vertical="center"/>
    </xf>
    <xf numFmtId="0" fontId="131" fillId="51" borderId="51" applyNumberFormat="0" applyAlignment="0" applyProtection="0">
      <alignment vertical="center"/>
    </xf>
    <xf numFmtId="0" fontId="138" fillId="38" borderId="51" applyNumberFormat="0" applyAlignment="0" applyProtection="0">
      <alignment vertical="center"/>
    </xf>
    <xf numFmtId="0" fontId="141" fillId="51" borderId="58" applyNumberFormat="0" applyAlignment="0" applyProtection="0">
      <alignment vertical="center"/>
    </xf>
    <xf numFmtId="0" fontId="140" fillId="53" borderId="0" applyNumberFormat="0" applyBorder="0" applyAlignment="0" applyProtection="0">
      <alignment vertical="center"/>
    </xf>
    <xf numFmtId="0" fontId="139" fillId="0" borderId="56" applyNumberFormat="0" applyFill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54" fillId="0" borderId="0"/>
    <xf numFmtId="168" fontId="101" fillId="0" borderId="0">
      <alignment vertical="center"/>
    </xf>
    <xf numFmtId="168" fontId="101" fillId="0" borderId="0">
      <alignment vertical="center"/>
    </xf>
    <xf numFmtId="168" fontId="101" fillId="0" borderId="0">
      <alignment vertical="center"/>
    </xf>
    <xf numFmtId="168" fontId="101" fillId="0" borderId="0">
      <alignment vertical="center"/>
    </xf>
    <xf numFmtId="168" fontId="101" fillId="0" borderId="0">
      <alignment vertical="center"/>
    </xf>
    <xf numFmtId="168" fontId="101" fillId="0" borderId="0">
      <alignment vertical="center"/>
    </xf>
    <xf numFmtId="168" fontId="101" fillId="0" borderId="0">
      <alignment vertical="center"/>
    </xf>
    <xf numFmtId="168" fontId="101" fillId="0" borderId="0">
      <alignment vertical="center"/>
    </xf>
    <xf numFmtId="168" fontId="101" fillId="0" borderId="0">
      <alignment vertical="center"/>
    </xf>
    <xf numFmtId="0" fontId="154" fillId="0" borderId="0"/>
    <xf numFmtId="0" fontId="146" fillId="0" borderId="0"/>
    <xf numFmtId="168" fontId="102" fillId="0" borderId="0"/>
    <xf numFmtId="168" fontId="102" fillId="0" borderId="0"/>
    <xf numFmtId="168" fontId="93" fillId="0" borderId="0"/>
    <xf numFmtId="168" fontId="1" fillId="0" borderId="0"/>
    <xf numFmtId="168" fontId="102" fillId="0" borderId="0"/>
    <xf numFmtId="168" fontId="102" fillId="0" borderId="0"/>
    <xf numFmtId="168" fontId="102" fillId="0" borderId="0"/>
    <xf numFmtId="168" fontId="102" fillId="0" borderId="0"/>
    <xf numFmtId="168" fontId="102" fillId="0" borderId="0"/>
    <xf numFmtId="168" fontId="102" fillId="0" borderId="0"/>
    <xf numFmtId="168" fontId="102" fillId="0" borderId="0"/>
    <xf numFmtId="168" fontId="102" fillId="0" borderId="0"/>
    <xf numFmtId="168" fontId="102" fillId="0" borderId="0"/>
    <xf numFmtId="168" fontId="102" fillId="0" borderId="0"/>
    <xf numFmtId="168" fontId="102" fillId="0" borderId="0"/>
    <xf numFmtId="168" fontId="102" fillId="0" borderId="0"/>
    <xf numFmtId="168" fontId="102" fillId="0" borderId="0"/>
    <xf numFmtId="168" fontId="102" fillId="0" borderId="0"/>
    <xf numFmtId="168" fontId="102" fillId="0" borderId="0"/>
    <xf numFmtId="168" fontId="102" fillId="0" borderId="0"/>
    <xf numFmtId="168" fontId="102" fillId="0" borderId="0"/>
    <xf numFmtId="168" fontId="102" fillId="0" borderId="0"/>
    <xf numFmtId="168" fontId="102" fillId="0" borderId="0"/>
    <xf numFmtId="168" fontId="102" fillId="0" borderId="0"/>
    <xf numFmtId="168" fontId="102" fillId="0" borderId="0"/>
    <xf numFmtId="168" fontId="102" fillId="0" borderId="0"/>
    <xf numFmtId="168" fontId="102" fillId="0" borderId="0"/>
    <xf numFmtId="168" fontId="102" fillId="0" borderId="0"/>
    <xf numFmtId="168" fontId="102" fillId="0" borderId="0"/>
    <xf numFmtId="168" fontId="102" fillId="0" borderId="0"/>
    <xf numFmtId="168" fontId="102" fillId="0" borderId="0"/>
    <xf numFmtId="168" fontId="102" fillId="0" borderId="0"/>
    <xf numFmtId="168" fontId="102" fillId="0" borderId="0"/>
    <xf numFmtId="168" fontId="102" fillId="0" borderId="0"/>
    <xf numFmtId="168" fontId="102" fillId="0" borderId="0"/>
    <xf numFmtId="168" fontId="102" fillId="0" borderId="0"/>
    <xf numFmtId="168" fontId="102" fillId="0" borderId="0"/>
    <xf numFmtId="168" fontId="102" fillId="0" borderId="0"/>
    <xf numFmtId="168" fontId="102" fillId="0" borderId="0"/>
    <xf numFmtId="168" fontId="102" fillId="0" borderId="0"/>
    <xf numFmtId="168" fontId="102" fillId="0" borderId="0"/>
    <xf numFmtId="168" fontId="102" fillId="0" borderId="0"/>
    <xf numFmtId="168" fontId="102" fillId="0" borderId="0"/>
    <xf numFmtId="168" fontId="102" fillId="0" borderId="0"/>
    <xf numFmtId="168" fontId="102" fillId="0" borderId="0"/>
    <xf numFmtId="168" fontId="102" fillId="0" borderId="0"/>
    <xf numFmtId="168" fontId="102" fillId="0" borderId="0"/>
    <xf numFmtId="168" fontId="102" fillId="0" borderId="0"/>
    <xf numFmtId="168" fontId="102" fillId="0" borderId="0"/>
    <xf numFmtId="168" fontId="102" fillId="0" borderId="0"/>
    <xf numFmtId="168" fontId="102" fillId="0" borderId="0"/>
    <xf numFmtId="168" fontId="102" fillId="0" borderId="0"/>
    <xf numFmtId="168" fontId="102" fillId="0" borderId="0"/>
    <xf numFmtId="168" fontId="102" fillId="0" borderId="0"/>
    <xf numFmtId="168" fontId="102" fillId="0" borderId="0"/>
    <xf numFmtId="168" fontId="102" fillId="0" borderId="0"/>
    <xf numFmtId="168" fontId="102" fillId="0" borderId="0"/>
    <xf numFmtId="168" fontId="1" fillId="0" borderId="0"/>
    <xf numFmtId="0" fontId="45" fillId="0" borderId="0"/>
    <xf numFmtId="9" fontId="45" fillId="0" borderId="0" applyFont="0" applyFill="0" applyBorder="0" applyAlignment="0" applyProtection="0"/>
    <xf numFmtId="169" fontId="45" fillId="0" borderId="0" applyFont="0" applyFill="0" applyBorder="0" applyAlignment="0" applyProtection="0"/>
    <xf numFmtId="0" fontId="155" fillId="30" borderId="0" applyNumberFormat="0" applyBorder="0" applyAlignment="0" applyProtection="0"/>
    <xf numFmtId="170" fontId="102" fillId="0" borderId="0"/>
    <xf numFmtId="170" fontId="102" fillId="0" borderId="0"/>
    <xf numFmtId="170" fontId="156" fillId="28" borderId="0" applyNumberFormat="0" applyBorder="0" applyAlignment="0" applyProtection="0"/>
    <xf numFmtId="170" fontId="157" fillId="29" borderId="0" applyNumberFormat="0" applyBorder="0" applyAlignment="0" applyProtection="0"/>
    <xf numFmtId="170" fontId="102" fillId="0" borderId="0"/>
    <xf numFmtId="0" fontId="93" fillId="0" borderId="0"/>
    <xf numFmtId="0" fontId="103" fillId="0" borderId="0" applyNumberFormat="0" applyFill="0" applyBorder="0" applyAlignment="0" applyProtection="0"/>
    <xf numFmtId="0" fontId="102" fillId="0" borderId="0"/>
    <xf numFmtId="0" fontId="158" fillId="0" borderId="0">
      <alignment vertical="center"/>
    </xf>
    <xf numFmtId="172" fontId="1" fillId="0" borderId="0"/>
    <xf numFmtId="172" fontId="2" fillId="0" borderId="0" applyNumberFormat="0" applyFill="0" applyBorder="0" applyAlignment="0" applyProtection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0" fontId="1" fillId="0" borderId="0"/>
  </cellStyleXfs>
  <cellXfs count="551">
    <xf numFmtId="0" fontId="0" fillId="0" borderId="0" xfId="0"/>
    <xf numFmtId="0" fontId="6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7" fillId="16" borderId="28" xfId="0" applyFont="1" applyFill="1" applyBorder="1" applyAlignment="1">
      <alignment horizontal="center" vertical="center"/>
    </xf>
    <xf numFmtId="0" fontId="7" fillId="16" borderId="29" xfId="0" applyFont="1" applyFill="1" applyBorder="1" applyAlignment="1">
      <alignment horizontal="center" vertical="center"/>
    </xf>
    <xf numFmtId="0" fontId="7" fillId="16" borderId="0" xfId="0" applyFont="1" applyFill="1" applyAlignment="1">
      <alignment horizontal="center" vertical="center"/>
    </xf>
    <xf numFmtId="0" fontId="7" fillId="16" borderId="0" xfId="0" applyFont="1" applyFill="1" applyBorder="1" applyAlignment="1">
      <alignment horizontal="center" vertical="center"/>
    </xf>
    <xf numFmtId="0" fontId="10" fillId="16" borderId="30" xfId="2" applyFont="1" applyFill="1" applyBorder="1" applyAlignment="1">
      <alignment horizontal="center" vertical="center"/>
    </xf>
    <xf numFmtId="0" fontId="10" fillId="16" borderId="31" xfId="2" applyFont="1" applyFill="1" applyBorder="1" applyAlignment="1">
      <alignment horizontal="center" vertical="center"/>
    </xf>
    <xf numFmtId="0" fontId="10" fillId="16" borderId="32" xfId="2" applyFont="1" applyFill="1" applyBorder="1" applyAlignment="1">
      <alignment horizontal="center" vertical="center"/>
    </xf>
    <xf numFmtId="0" fontId="6" fillId="2" borderId="29" xfId="0" applyFont="1" applyFill="1" applyBorder="1" applyAlignment="1">
      <alignment horizontal="center" vertical="center"/>
    </xf>
    <xf numFmtId="0" fontId="6" fillId="2" borderId="33" xfId="0" applyFont="1" applyFill="1" applyBorder="1" applyAlignment="1">
      <alignment horizontal="center" vertical="center"/>
    </xf>
    <xf numFmtId="0" fontId="10" fillId="16" borderId="34" xfId="2" applyFont="1" applyFill="1" applyBorder="1" applyAlignment="1">
      <alignment horizontal="center" vertical="center"/>
    </xf>
    <xf numFmtId="0" fontId="6" fillId="2" borderId="28" xfId="0" applyFont="1" applyFill="1" applyBorder="1" applyAlignment="1">
      <alignment horizontal="center" vertical="center"/>
    </xf>
    <xf numFmtId="0" fontId="10" fillId="16" borderId="33" xfId="2" applyFont="1" applyFill="1" applyBorder="1" applyAlignment="1">
      <alignment horizontal="center" vertical="center"/>
    </xf>
    <xf numFmtId="0" fontId="0" fillId="0" borderId="33" xfId="0" applyBorder="1"/>
    <xf numFmtId="0" fontId="3" fillId="2" borderId="0" xfId="3" applyFont="1" applyFill="1" applyAlignment="1">
      <alignment horizontal="left" vertical="center" indent="4"/>
    </xf>
    <xf numFmtId="0" fontId="13" fillId="0" borderId="0" xfId="0" applyFont="1"/>
    <xf numFmtId="0" fontId="19" fillId="2" borderId="10" xfId="0" applyFont="1" applyFill="1" applyBorder="1" applyAlignment="1">
      <alignment horizontal="center" vertical="center" wrapText="1"/>
    </xf>
    <xf numFmtId="0" fontId="19" fillId="2" borderId="0" xfId="0" applyFont="1" applyFill="1" applyAlignment="1">
      <alignment horizontal="center" vertical="center" wrapText="1"/>
    </xf>
    <xf numFmtId="0" fontId="14" fillId="2" borderId="1" xfId="3" applyFont="1" applyFill="1" applyBorder="1" applyAlignment="1">
      <alignment horizontal="left" vertical="center" indent="5"/>
    </xf>
    <xf numFmtId="0" fontId="21" fillId="2" borderId="0" xfId="0" applyFont="1" applyFill="1" applyAlignment="1">
      <alignment horizontal="left" vertical="center" indent="1"/>
    </xf>
    <xf numFmtId="0" fontId="14" fillId="2" borderId="0" xfId="3" applyFont="1" applyFill="1" applyAlignment="1">
      <alignment horizontal="left" vertical="center" indent="5"/>
    </xf>
    <xf numFmtId="0" fontId="21" fillId="2" borderId="0" xfId="0" applyFont="1" applyFill="1" applyAlignment="1">
      <alignment horizontal="center" vertical="center"/>
    </xf>
    <xf numFmtId="0" fontId="18" fillId="2" borderId="0" xfId="0" applyFont="1" applyFill="1" applyAlignment="1">
      <alignment horizontal="center" vertical="center"/>
    </xf>
    <xf numFmtId="0" fontId="18" fillId="2" borderId="0" xfId="0" applyFont="1" applyFill="1" applyAlignment="1">
      <alignment horizontal="left" vertical="center" indent="1"/>
    </xf>
    <xf numFmtId="0" fontId="22" fillId="2" borderId="0" xfId="0" applyFont="1" applyFill="1" applyAlignment="1">
      <alignment horizontal="left" vertical="center" indent="5"/>
    </xf>
    <xf numFmtId="0" fontId="21" fillId="2" borderId="0" xfId="0" applyFont="1" applyFill="1" applyAlignment="1">
      <alignment horizontal="left" vertical="center" indent="5"/>
    </xf>
    <xf numFmtId="0" fontId="18" fillId="2" borderId="0" xfId="0" applyFont="1" applyFill="1" applyAlignment="1">
      <alignment horizontal="left" vertical="center" indent="5"/>
    </xf>
    <xf numFmtId="0" fontId="22" fillId="2" borderId="0" xfId="0" applyFont="1" applyFill="1" applyAlignment="1">
      <alignment horizontal="left" vertical="top" indent="5"/>
    </xf>
    <xf numFmtId="0" fontId="21" fillId="2" borderId="4" xfId="0" applyFont="1" applyFill="1" applyBorder="1" applyAlignment="1">
      <alignment horizontal="left" vertical="center" indent="1"/>
    </xf>
    <xf numFmtId="0" fontId="17" fillId="2" borderId="0" xfId="2" applyFont="1" applyFill="1" applyAlignment="1">
      <alignment horizontal="left" vertical="center" wrapText="1" indent="1"/>
    </xf>
    <xf numFmtId="0" fontId="16" fillId="3" borderId="0" xfId="0" applyFont="1" applyFill="1" applyAlignment="1">
      <alignment horizontal="center" vertical="center" wrapText="1"/>
    </xf>
    <xf numFmtId="0" fontId="16" fillId="6" borderId="0" xfId="0" applyFont="1" applyFill="1" applyAlignment="1">
      <alignment horizontal="center" vertical="center" wrapText="1"/>
    </xf>
    <xf numFmtId="0" fontId="16" fillId="6" borderId="12" xfId="0" applyFont="1" applyFill="1" applyBorder="1" applyAlignment="1">
      <alignment horizontal="center" vertical="center" wrapText="1"/>
    </xf>
    <xf numFmtId="0" fontId="25" fillId="6" borderId="0" xfId="0" applyFont="1" applyFill="1" applyAlignment="1">
      <alignment horizontal="center" vertical="center"/>
    </xf>
    <xf numFmtId="0" fontId="25" fillId="3" borderId="0" xfId="0" applyFont="1" applyFill="1" applyAlignment="1">
      <alignment horizontal="center" vertical="center"/>
    </xf>
    <xf numFmtId="0" fontId="25" fillId="6" borderId="12" xfId="0" applyFont="1" applyFill="1" applyBorder="1" applyAlignment="1">
      <alignment horizontal="center" vertical="center"/>
    </xf>
    <xf numFmtId="0" fontId="17" fillId="2" borderId="0" xfId="2" applyFont="1" applyFill="1" applyAlignment="1">
      <alignment horizontal="center" vertical="center"/>
    </xf>
    <xf numFmtId="0" fontId="17" fillId="2" borderId="0" xfId="2" applyFont="1" applyFill="1" applyAlignment="1">
      <alignment horizontal="left" vertical="center" indent="1"/>
    </xf>
    <xf numFmtId="0" fontId="17" fillId="2" borderId="11" xfId="2" applyFont="1" applyFill="1" applyBorder="1" applyAlignment="1">
      <alignment horizontal="center" vertical="center" wrapText="1"/>
    </xf>
    <xf numFmtId="0" fontId="26" fillId="5" borderId="6" xfId="0" applyFont="1" applyFill="1" applyBorder="1" applyAlignment="1">
      <alignment horizontal="left" indent="1"/>
    </xf>
    <xf numFmtId="0" fontId="27" fillId="7" borderId="0" xfId="0" applyFont="1" applyFill="1" applyAlignment="1">
      <alignment horizontal="left" vertical="center" indent="1"/>
    </xf>
    <xf numFmtId="0" fontId="28" fillId="12" borderId="0" xfId="0" applyFont="1" applyFill="1" applyAlignment="1">
      <alignment horizontal="center" vertical="center"/>
    </xf>
    <xf numFmtId="0" fontId="29" fillId="13" borderId="0" xfId="0" applyFont="1" applyFill="1" applyAlignment="1">
      <alignment horizontal="center" vertical="center"/>
    </xf>
    <xf numFmtId="0" fontId="30" fillId="14" borderId="0" xfId="0" applyFont="1" applyFill="1" applyAlignment="1">
      <alignment horizontal="center" vertical="center"/>
    </xf>
    <xf numFmtId="0" fontId="27" fillId="2" borderId="0" xfId="0" applyFont="1" applyFill="1" applyAlignment="1">
      <alignment horizontal="left" vertical="center" indent="1"/>
    </xf>
    <xf numFmtId="0" fontId="31" fillId="2" borderId="14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0" fontId="20" fillId="3" borderId="6" xfId="0" applyFont="1" applyFill="1" applyBorder="1" applyAlignment="1">
      <alignment horizontal="center" vertical="center" textRotation="90"/>
    </xf>
    <xf numFmtId="0" fontId="20" fillId="6" borderId="6" xfId="0" applyFont="1" applyFill="1" applyBorder="1" applyAlignment="1">
      <alignment horizontal="center" vertical="center" textRotation="90"/>
    </xf>
    <xf numFmtId="0" fontId="20" fillId="3" borderId="7" xfId="0" applyFont="1" applyFill="1" applyBorder="1" applyAlignment="1">
      <alignment horizontal="center" vertical="center" textRotation="90"/>
    </xf>
    <xf numFmtId="0" fontId="20" fillId="6" borderId="7" xfId="0" applyFont="1" applyFill="1" applyBorder="1" applyAlignment="1">
      <alignment horizontal="center" vertical="center" textRotation="90"/>
    </xf>
    <xf numFmtId="0" fontId="20" fillId="3" borderId="8" xfId="0" applyFont="1" applyFill="1" applyBorder="1" applyAlignment="1">
      <alignment horizontal="center" vertical="center" textRotation="90"/>
    </xf>
    <xf numFmtId="0" fontId="12" fillId="2" borderId="11" xfId="0" applyFont="1" applyFill="1" applyBorder="1" applyAlignment="1">
      <alignment horizontal="left" vertical="center" indent="1"/>
    </xf>
    <xf numFmtId="0" fontId="12" fillId="2" borderId="11" xfId="0" applyFont="1" applyFill="1" applyBorder="1" applyAlignment="1">
      <alignment horizontal="left" vertical="center" wrapText="1" indent="1"/>
    </xf>
    <xf numFmtId="0" fontId="33" fillId="8" borderId="0" xfId="0" applyFont="1" applyFill="1" applyAlignment="1">
      <alignment horizontal="center" vertical="center"/>
    </xf>
    <xf numFmtId="0" fontId="34" fillId="9" borderId="0" xfId="0" applyFont="1" applyFill="1" applyAlignment="1">
      <alignment horizontal="center" vertical="center"/>
    </xf>
    <xf numFmtId="0" fontId="35" fillId="10" borderId="0" xfId="0" applyFont="1" applyFill="1" applyAlignment="1">
      <alignment horizontal="left" vertical="center" indent="1"/>
    </xf>
    <xf numFmtId="0" fontId="36" fillId="11" borderId="0" xfId="0" applyFont="1" applyFill="1" applyAlignment="1">
      <alignment horizontal="left" vertical="center" indent="1"/>
    </xf>
    <xf numFmtId="0" fontId="26" fillId="5" borderId="5" xfId="0" applyFont="1" applyFill="1" applyBorder="1" applyAlignment="1">
      <alignment horizontal="center" wrapText="1"/>
    </xf>
    <xf numFmtId="0" fontId="26" fillId="5" borderId="5" xfId="0" applyFont="1" applyFill="1" applyBorder="1" applyAlignment="1">
      <alignment horizontal="center"/>
    </xf>
    <xf numFmtId="0" fontId="26" fillId="3" borderId="5" xfId="0" applyFont="1" applyFill="1" applyBorder="1" applyAlignment="1">
      <alignment horizontal="left" indent="1"/>
    </xf>
    <xf numFmtId="0" fontId="24" fillId="3" borderId="2" xfId="0" applyFont="1" applyFill="1" applyBorder="1" applyAlignment="1">
      <alignment horizontal="center" vertical="center"/>
    </xf>
    <xf numFmtId="0" fontId="24" fillId="4" borderId="2" xfId="0" applyFont="1" applyFill="1" applyBorder="1" applyAlignment="1">
      <alignment horizontal="center" vertical="center"/>
    </xf>
    <xf numFmtId="1" fontId="16" fillId="3" borderId="0" xfId="1" applyNumberFormat="1" applyFont="1" applyFill="1" applyBorder="1" applyAlignment="1">
      <alignment horizontal="center" vertical="center" wrapText="1"/>
    </xf>
    <xf numFmtId="0" fontId="37" fillId="15" borderId="0" xfId="0" applyFont="1" applyFill="1" applyAlignment="1">
      <alignment horizontal="left" vertical="center" indent="1"/>
    </xf>
    <xf numFmtId="0" fontId="38" fillId="15" borderId="0" xfId="0" applyFont="1" applyFill="1" applyAlignment="1">
      <alignment horizontal="left" vertical="center" indent="1"/>
    </xf>
    <xf numFmtId="0" fontId="39" fillId="2" borderId="43" xfId="4" applyFont="1" applyBorder="1" applyAlignment="1">
      <alignment vertical="center"/>
    </xf>
    <xf numFmtId="0" fontId="39" fillId="2" borderId="0" xfId="4" applyFont="1" applyBorder="1" applyAlignment="1">
      <alignment vertical="center"/>
    </xf>
    <xf numFmtId="0" fontId="39" fillId="2" borderId="43" xfId="4" applyFont="1" applyBorder="1" applyAlignment="1">
      <alignment horizontal="left" vertical="center"/>
    </xf>
    <xf numFmtId="0" fontId="37" fillId="15" borderId="6" xfId="0" applyFont="1" applyFill="1" applyBorder="1" applyAlignment="1">
      <alignment horizontal="left" vertical="center" indent="1"/>
    </xf>
    <xf numFmtId="0" fontId="37" fillId="0" borderId="15" xfId="0" applyFont="1" applyFill="1" applyBorder="1" applyAlignment="1">
      <alignment horizontal="left" vertical="center" indent="1"/>
    </xf>
    <xf numFmtId="0" fontId="37" fillId="0" borderId="44" xfId="0" applyFont="1" applyFill="1" applyBorder="1" applyAlignment="1">
      <alignment horizontal="left" vertical="center" indent="1"/>
    </xf>
    <xf numFmtId="0" fontId="37" fillId="15" borderId="0" xfId="0" applyFont="1" applyFill="1" applyBorder="1" applyAlignment="1">
      <alignment horizontal="left" vertical="center" indent="1"/>
    </xf>
    <xf numFmtId="0" fontId="40" fillId="15" borderId="0" xfId="0" applyFont="1" applyFill="1" applyAlignment="1">
      <alignment horizontal="left" vertical="center" indent="6"/>
    </xf>
    <xf numFmtId="0" fontId="41" fillId="0" borderId="0" xfId="0" applyFont="1"/>
    <xf numFmtId="0" fontId="41" fillId="0" borderId="16" xfId="0" applyFont="1" applyBorder="1"/>
    <xf numFmtId="0" fontId="42" fillId="0" borderId="16" xfId="0" applyFont="1" applyBorder="1"/>
    <xf numFmtId="0" fontId="43" fillId="0" borderId="16" xfId="0" applyFont="1" applyBorder="1"/>
    <xf numFmtId="0" fontId="41" fillId="0" borderId="43" xfId="0" applyFont="1" applyBorder="1"/>
    <xf numFmtId="0" fontId="43" fillId="0" borderId="0" xfId="0" applyFont="1"/>
    <xf numFmtId="0" fontId="41" fillId="0" borderId="0" xfId="0" applyFont="1" applyBorder="1"/>
    <xf numFmtId="0" fontId="41" fillId="18" borderId="20" xfId="0" applyFont="1" applyFill="1" applyBorder="1"/>
    <xf numFmtId="0" fontId="44" fillId="0" borderId="0" xfId="0" applyFont="1"/>
    <xf numFmtId="0" fontId="41" fillId="19" borderId="5" xfId="0" applyFont="1" applyFill="1" applyBorder="1"/>
    <xf numFmtId="0" fontId="41" fillId="20" borderId="5" xfId="0" applyFont="1" applyFill="1" applyBorder="1"/>
    <xf numFmtId="0" fontId="41" fillId="25" borderId="5" xfId="0" applyFont="1" applyFill="1" applyBorder="1"/>
    <xf numFmtId="0" fontId="41" fillId="21" borderId="5" xfId="0" applyFont="1" applyFill="1" applyBorder="1"/>
    <xf numFmtId="0" fontId="46" fillId="0" borderId="0" xfId="0" applyFont="1"/>
    <xf numFmtId="0" fontId="47" fillId="0" borderId="0" xfId="0" applyFont="1"/>
    <xf numFmtId="0" fontId="48" fillId="2" borderId="0" xfId="0" applyFont="1" applyFill="1" applyBorder="1" applyAlignment="1">
      <alignment horizontal="center" vertical="center"/>
    </xf>
    <xf numFmtId="0" fontId="44" fillId="2" borderId="0" xfId="0" applyFont="1" applyFill="1" applyBorder="1"/>
    <xf numFmtId="0" fontId="41" fillId="15" borderId="0" xfId="0" applyFont="1" applyFill="1"/>
    <xf numFmtId="0" fontId="45" fillId="15" borderId="0" xfId="0" applyFont="1" applyFill="1"/>
    <xf numFmtId="0" fontId="41" fillId="0" borderId="45" xfId="0" applyFont="1" applyBorder="1"/>
    <xf numFmtId="0" fontId="41" fillId="0" borderId="23" xfId="0" applyFont="1" applyBorder="1"/>
    <xf numFmtId="0" fontId="41" fillId="0" borderId="46" xfId="0" applyFont="1" applyBorder="1"/>
    <xf numFmtId="0" fontId="37" fillId="0" borderId="20" xfId="0" applyFont="1" applyFill="1" applyBorder="1" applyAlignment="1">
      <alignment horizontal="left" vertical="center" indent="1"/>
    </xf>
    <xf numFmtId="0" fontId="41" fillId="0" borderId="2" xfId="0" applyFont="1" applyBorder="1"/>
    <xf numFmtId="0" fontId="50" fillId="0" borderId="0" xfId="0" applyFont="1"/>
    <xf numFmtId="0" fontId="43" fillId="0" borderId="43" xfId="0" applyFont="1" applyBorder="1"/>
    <xf numFmtId="0" fontId="37" fillId="15" borderId="16" xfId="0" applyFont="1" applyFill="1" applyBorder="1" applyAlignment="1">
      <alignment horizontal="left" vertical="center" indent="1"/>
    </xf>
    <xf numFmtId="0" fontId="37" fillId="2" borderId="0" xfId="0" applyFont="1" applyFill="1" applyBorder="1" applyAlignment="1">
      <alignment horizontal="left" vertical="center" indent="1"/>
    </xf>
    <xf numFmtId="0" fontId="37" fillId="15" borderId="23" xfId="0" applyFont="1" applyFill="1" applyBorder="1" applyAlignment="1">
      <alignment horizontal="left" vertical="center" indent="1"/>
    </xf>
    <xf numFmtId="0" fontId="37" fillId="2" borderId="45" xfId="0" applyFont="1" applyFill="1" applyBorder="1" applyAlignment="1">
      <alignment horizontal="left" vertical="center" indent="1"/>
    </xf>
    <xf numFmtId="0" fontId="39" fillId="2" borderId="23" xfId="4" applyFont="1" applyBorder="1" applyAlignment="1">
      <alignment vertical="center"/>
    </xf>
    <xf numFmtId="0" fontId="37" fillId="15" borderId="44" xfId="0" applyFont="1" applyFill="1" applyBorder="1" applyAlignment="1">
      <alignment horizontal="left" vertical="center" indent="1"/>
    </xf>
    <xf numFmtId="0" fontId="37" fillId="15" borderId="21" xfId="0" applyFont="1" applyFill="1" applyBorder="1" applyAlignment="1">
      <alignment horizontal="left" vertical="center" indent="1"/>
    </xf>
    <xf numFmtId="0" fontId="46" fillId="23" borderId="20" xfId="0" applyFont="1" applyFill="1" applyBorder="1"/>
    <xf numFmtId="0" fontId="46" fillId="24" borderId="5" xfId="0" applyFont="1" applyFill="1" applyBorder="1"/>
    <xf numFmtId="0" fontId="46" fillId="22" borderId="5" xfId="0" applyFont="1" applyFill="1" applyBorder="1"/>
    <xf numFmtId="0" fontId="53" fillId="17" borderId="5" xfId="0" applyFont="1" applyFill="1" applyBorder="1"/>
    <xf numFmtId="0" fontId="46" fillId="26" borderId="5" xfId="0" applyFont="1" applyFill="1" applyBorder="1"/>
    <xf numFmtId="0" fontId="54" fillId="3" borderId="0" xfId="0" applyFont="1" applyFill="1" applyAlignment="1">
      <alignment horizontal="left" vertical="center" indent="6"/>
    </xf>
    <xf numFmtId="0" fontId="6" fillId="2" borderId="0" xfId="0" applyFont="1" applyFill="1" applyAlignment="1">
      <alignment horizontal="left" vertical="center" wrapText="1" indent="1"/>
    </xf>
    <xf numFmtId="0" fontId="8" fillId="3" borderId="18" xfId="0" applyFont="1" applyFill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8" fillId="3" borderId="0" xfId="0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55" fillId="2" borderId="0" xfId="0" applyFont="1" applyFill="1" applyAlignment="1">
      <alignment horizontal="left" vertical="center" wrapText="1" indent="1"/>
    </xf>
    <xf numFmtId="0" fontId="56" fillId="2" borderId="13" xfId="0" applyFont="1" applyFill="1" applyBorder="1" applyAlignment="1">
      <alignment horizontal="center" vertical="center" wrapText="1"/>
    </xf>
    <xf numFmtId="0" fontId="3" fillId="2" borderId="0" xfId="3" applyFont="1" applyFill="1" applyAlignment="1">
      <alignment horizontal="left" vertical="center" indent="6"/>
    </xf>
    <xf numFmtId="14" fontId="57" fillId="2" borderId="0" xfId="0" applyNumberFormat="1" applyFont="1" applyFill="1" applyAlignment="1">
      <alignment horizontal="left" vertical="center" indent="1"/>
    </xf>
    <xf numFmtId="14" fontId="58" fillId="2" borderId="0" xfId="0" quotePrefix="1" applyNumberFormat="1" applyFont="1" applyFill="1" applyAlignment="1">
      <alignment horizontal="left" vertical="center" indent="1"/>
    </xf>
    <xf numFmtId="14" fontId="58" fillId="2" borderId="0" xfId="0" applyNumberFormat="1" applyFont="1" applyFill="1" applyAlignment="1">
      <alignment horizontal="left" vertical="center" indent="1"/>
    </xf>
    <xf numFmtId="0" fontId="55" fillId="2" borderId="0" xfId="0" applyFont="1" applyFill="1" applyAlignment="1">
      <alignment horizontal="left" vertical="center" indent="1"/>
    </xf>
    <xf numFmtId="0" fontId="58" fillId="5" borderId="0" xfId="0" applyFont="1" applyFill="1" applyAlignment="1">
      <alignment horizontal="left" vertical="center" indent="1"/>
    </xf>
    <xf numFmtId="0" fontId="59" fillId="3" borderId="0" xfId="0" applyFont="1" applyFill="1" applyAlignment="1">
      <alignment horizontal="left" vertical="center" indent="1"/>
    </xf>
    <xf numFmtId="0" fontId="59" fillId="3" borderId="0" xfId="0" applyFont="1" applyFill="1" applyAlignment="1">
      <alignment horizontal="center" vertical="center"/>
    </xf>
    <xf numFmtId="0" fontId="59" fillId="2" borderId="10" xfId="0" applyFont="1" applyFill="1" applyBorder="1" applyAlignment="1">
      <alignment horizontal="left" vertical="center" wrapText="1" indent="1"/>
    </xf>
    <xf numFmtId="0" fontId="59" fillId="2" borderId="10" xfId="0" applyFont="1" applyFill="1" applyBorder="1" applyAlignment="1">
      <alignment horizontal="center" vertical="center" wrapText="1"/>
    </xf>
    <xf numFmtId="0" fontId="59" fillId="2" borderId="0" xfId="0" applyFont="1" applyFill="1" applyAlignment="1">
      <alignment horizontal="center" vertical="center" wrapText="1"/>
    </xf>
    <xf numFmtId="0" fontId="59" fillId="2" borderId="5" xfId="0" applyFont="1" applyFill="1" applyBorder="1" applyAlignment="1">
      <alignment horizontal="left" vertical="center" wrapText="1" indent="1"/>
    </xf>
    <xf numFmtId="0" fontId="59" fillId="2" borderId="15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left" vertical="center" indent="1"/>
    </xf>
    <xf numFmtId="0" fontId="6" fillId="2" borderId="15" xfId="0" applyFont="1" applyFill="1" applyBorder="1" applyAlignment="1">
      <alignment horizontal="left" vertical="center" indent="1"/>
    </xf>
    <xf numFmtId="0" fontId="6" fillId="2" borderId="0" xfId="0" applyFont="1" applyFill="1" applyAlignment="1">
      <alignment horizontal="left" vertical="center" indent="1"/>
    </xf>
    <xf numFmtId="0" fontId="59" fillId="15" borderId="5" xfId="0" applyFont="1" applyFill="1" applyBorder="1" applyAlignment="1">
      <alignment horizontal="left" vertical="center" indent="1"/>
    </xf>
    <xf numFmtId="0" fontId="60" fillId="15" borderId="17" xfId="0" applyFont="1" applyFill="1" applyBorder="1" applyAlignment="1">
      <alignment horizontal="center" vertical="center" wrapText="1"/>
    </xf>
    <xf numFmtId="0" fontId="60" fillId="15" borderId="19" xfId="0" applyFont="1" applyFill="1" applyBorder="1" applyAlignment="1">
      <alignment horizontal="center" vertical="center" wrapText="1"/>
    </xf>
    <xf numFmtId="6" fontId="58" fillId="2" borderId="10" xfId="0" applyNumberFormat="1" applyFont="1" applyFill="1" applyBorder="1" applyAlignment="1">
      <alignment horizontal="center" vertical="center"/>
    </xf>
    <xf numFmtId="6" fontId="6" fillId="2" borderId="0" xfId="0" applyNumberFormat="1" applyFont="1" applyFill="1" applyAlignment="1">
      <alignment horizontal="left" vertical="center" wrapText="1" indent="1"/>
    </xf>
    <xf numFmtId="6" fontId="6" fillId="2" borderId="21" xfId="0" applyNumberFormat="1" applyFont="1" applyFill="1" applyBorder="1" applyAlignment="1">
      <alignment horizontal="left" vertical="center" wrapText="1" indent="1"/>
    </xf>
    <xf numFmtId="0" fontId="59" fillId="15" borderId="15" xfId="0" applyFont="1" applyFill="1" applyBorder="1" applyAlignment="1">
      <alignment horizontal="left" vertical="center" indent="1"/>
    </xf>
    <xf numFmtId="0" fontId="59" fillId="15" borderId="15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 vertical="center" wrapText="1"/>
    </xf>
    <xf numFmtId="0" fontId="6" fillId="2" borderId="21" xfId="0" applyFont="1" applyFill="1" applyBorder="1" applyAlignment="1">
      <alignment horizontal="center" vertical="center" wrapText="1"/>
    </xf>
    <xf numFmtId="0" fontId="6" fillId="2" borderId="10" xfId="0" applyFont="1" applyFill="1" applyBorder="1" applyAlignment="1">
      <alignment horizontal="left" vertical="center" wrapText="1" indent="1"/>
    </xf>
    <xf numFmtId="0" fontId="6" fillId="2" borderId="10" xfId="0" applyFont="1" applyFill="1" applyBorder="1" applyAlignment="1">
      <alignment horizontal="center" vertical="center" wrapText="1"/>
    </xf>
    <xf numFmtId="0" fontId="6" fillId="2" borderId="21" xfId="0" applyFont="1" applyFill="1" applyBorder="1" applyAlignment="1">
      <alignment horizontal="left" vertical="center" wrapText="1" indent="1"/>
    </xf>
    <xf numFmtId="166" fontId="59" fillId="15" borderId="22" xfId="0" applyNumberFormat="1" applyFont="1" applyFill="1" applyBorder="1" applyAlignment="1">
      <alignment horizontal="left" vertical="center" wrapText="1" indent="1"/>
    </xf>
    <xf numFmtId="166" fontId="59" fillId="15" borderId="22" xfId="0" applyNumberFormat="1" applyFont="1" applyFill="1" applyBorder="1" applyAlignment="1">
      <alignment horizontal="center" vertical="center" wrapText="1"/>
    </xf>
    <xf numFmtId="9" fontId="6" fillId="2" borderId="10" xfId="1" applyFont="1" applyFill="1" applyBorder="1" applyAlignment="1">
      <alignment horizontal="left" vertical="center" wrapText="1" indent="1"/>
    </xf>
    <xf numFmtId="9" fontId="6" fillId="2" borderId="0" xfId="1" applyFont="1" applyFill="1" applyBorder="1" applyAlignment="1">
      <alignment horizontal="left" vertical="center" wrapText="1" indent="1"/>
    </xf>
    <xf numFmtId="0" fontId="59" fillId="15" borderId="20" xfId="0" applyFont="1" applyFill="1" applyBorder="1" applyAlignment="1">
      <alignment horizontal="center" vertical="center"/>
    </xf>
    <xf numFmtId="0" fontId="59" fillId="15" borderId="20" xfId="0" applyFont="1" applyFill="1" applyBorder="1" applyAlignment="1">
      <alignment horizontal="left" vertical="center" indent="1"/>
    </xf>
    <xf numFmtId="0" fontId="58" fillId="2" borderId="0" xfId="0" applyFont="1" applyFill="1" applyAlignment="1">
      <alignment horizontal="left" vertical="center" wrapText="1" indent="1"/>
    </xf>
    <xf numFmtId="0" fontId="6" fillId="2" borderId="24" xfId="0" applyFont="1" applyFill="1" applyBorder="1" applyAlignment="1">
      <alignment horizontal="center" vertical="center" wrapText="1"/>
    </xf>
    <xf numFmtId="0" fontId="65" fillId="2" borderId="5" xfId="2" applyFont="1" applyFill="1" applyBorder="1" applyAlignment="1">
      <alignment horizontal="center" vertical="center"/>
    </xf>
    <xf numFmtId="0" fontId="65" fillId="2" borderId="6" xfId="2" applyFont="1" applyFill="1" applyBorder="1" applyAlignment="1">
      <alignment horizontal="center" vertical="center"/>
    </xf>
    <xf numFmtId="0" fontId="65" fillId="2" borderId="9" xfId="2" applyFont="1" applyFill="1" applyBorder="1" applyAlignment="1">
      <alignment horizontal="center" vertical="center"/>
    </xf>
    <xf numFmtId="0" fontId="65" fillId="2" borderId="10" xfId="2" applyFont="1" applyFill="1" applyBorder="1" applyAlignment="1">
      <alignment horizontal="center" vertical="center"/>
    </xf>
    <xf numFmtId="0" fontId="55" fillId="2" borderId="10" xfId="0" applyFont="1" applyFill="1" applyBorder="1" applyAlignment="1">
      <alignment horizontal="center" vertical="center" wrapText="1"/>
    </xf>
    <xf numFmtId="0" fontId="6" fillId="2" borderId="11" xfId="0" applyFont="1" applyFill="1" applyBorder="1" applyAlignment="1">
      <alignment horizontal="center" vertical="center" wrapText="1"/>
    </xf>
    <xf numFmtId="0" fontId="6" fillId="2" borderId="20" xfId="0" applyFont="1" applyFill="1" applyBorder="1" applyAlignment="1">
      <alignment horizontal="left" vertical="center" wrapText="1" indent="1"/>
    </xf>
    <xf numFmtId="0" fontId="6" fillId="2" borderId="20" xfId="0" applyFont="1" applyFill="1" applyBorder="1" applyAlignment="1">
      <alignment horizontal="center" vertical="center" wrapText="1"/>
    </xf>
    <xf numFmtId="0" fontId="59" fillId="15" borderId="0" xfId="0" applyFont="1" applyFill="1" applyAlignment="1">
      <alignment horizontal="left" vertical="center" indent="1"/>
    </xf>
    <xf numFmtId="0" fontId="48" fillId="2" borderId="10" xfId="0" applyFont="1" applyFill="1" applyBorder="1" applyAlignment="1">
      <alignment horizontal="left" vertical="center" wrapText="1" indent="1"/>
    </xf>
    <xf numFmtId="0" fontId="48" fillId="2" borderId="20" xfId="0" applyFont="1" applyFill="1" applyBorder="1" applyAlignment="1">
      <alignment horizontal="left" vertical="center" wrapText="1" indent="1"/>
    </xf>
    <xf numFmtId="0" fontId="6" fillId="2" borderId="10" xfId="0" quotePrefix="1" applyFont="1" applyFill="1" applyBorder="1" applyAlignment="1">
      <alignment horizontal="center" vertical="center" wrapText="1"/>
    </xf>
    <xf numFmtId="0" fontId="6" fillId="2" borderId="0" xfId="0" quotePrefix="1" applyFont="1" applyFill="1" applyAlignment="1">
      <alignment horizontal="center" vertical="center" wrapText="1"/>
    </xf>
    <xf numFmtId="165" fontId="6" fillId="2" borderId="10" xfId="0" applyNumberFormat="1" applyFont="1" applyFill="1" applyBorder="1" applyAlignment="1">
      <alignment horizontal="center" vertical="center" wrapText="1"/>
    </xf>
    <xf numFmtId="14" fontId="6" fillId="2" borderId="10" xfId="0" applyNumberFormat="1" applyFont="1" applyFill="1" applyBorder="1" applyAlignment="1">
      <alignment horizontal="center" vertical="center" wrapText="1"/>
    </xf>
    <xf numFmtId="14" fontId="59" fillId="15" borderId="20" xfId="0" applyNumberFormat="1" applyFont="1" applyFill="1" applyBorder="1" applyAlignment="1">
      <alignment horizontal="left" vertical="center" indent="1"/>
    </xf>
    <xf numFmtId="0" fontId="66" fillId="2" borderId="0" xfId="0" applyFont="1" applyFill="1" applyAlignment="1">
      <alignment horizontal="left" vertical="center" wrapText="1" indent="1"/>
    </xf>
    <xf numFmtId="0" fontId="68" fillId="15" borderId="0" xfId="0" applyFont="1" applyFill="1" applyAlignment="1">
      <alignment horizontal="left" vertical="center" indent="1"/>
    </xf>
    <xf numFmtId="0" fontId="68" fillId="0" borderId="44" xfId="0" applyFont="1" applyFill="1" applyBorder="1" applyAlignment="1">
      <alignment horizontal="left" vertical="center" indent="1"/>
    </xf>
    <xf numFmtId="0" fontId="70" fillId="0" borderId="0" xfId="0" applyFont="1"/>
    <xf numFmtId="0" fontId="70" fillId="0" borderId="23" xfId="0" applyFont="1" applyBorder="1"/>
    <xf numFmtId="0" fontId="68" fillId="15" borderId="44" xfId="0" applyFont="1" applyFill="1" applyBorder="1" applyAlignment="1">
      <alignment horizontal="left" vertical="center" indent="1"/>
    </xf>
    <xf numFmtId="0" fontId="68" fillId="15" borderId="21" xfId="0" applyFont="1" applyFill="1" applyBorder="1" applyAlignment="1">
      <alignment horizontal="left" vertical="center" indent="1"/>
    </xf>
    <xf numFmtId="0" fontId="69" fillId="16" borderId="0" xfId="2" applyFont="1" applyFill="1" applyBorder="1" applyAlignment="1">
      <alignment horizontal="center" vertical="center"/>
    </xf>
    <xf numFmtId="0" fontId="70" fillId="15" borderId="0" xfId="0" applyFont="1" applyFill="1"/>
    <xf numFmtId="0" fontId="71" fillId="15" borderId="0" xfId="0" applyFont="1" applyFill="1" applyAlignment="1">
      <alignment horizontal="left" vertical="center" indent="1"/>
    </xf>
    <xf numFmtId="0" fontId="71" fillId="0" borderId="44" xfId="0" applyFont="1" applyFill="1" applyBorder="1" applyAlignment="1">
      <alignment horizontal="left" vertical="center" indent="1"/>
    </xf>
    <xf numFmtId="0" fontId="72" fillId="0" borderId="0" xfId="0" applyFont="1"/>
    <xf numFmtId="0" fontId="72" fillId="0" borderId="23" xfId="0" applyFont="1" applyBorder="1"/>
    <xf numFmtId="0" fontId="71" fillId="15" borderId="44" xfId="0" applyFont="1" applyFill="1" applyBorder="1" applyAlignment="1">
      <alignment horizontal="left" vertical="center" indent="1"/>
    </xf>
    <xf numFmtId="0" fontId="71" fillId="15" borderId="21" xfId="0" applyFont="1" applyFill="1" applyBorder="1" applyAlignment="1">
      <alignment horizontal="left" vertical="center" indent="1"/>
    </xf>
    <xf numFmtId="0" fontId="72" fillId="15" borderId="0" xfId="0" applyFont="1" applyFill="1"/>
    <xf numFmtId="0" fontId="74" fillId="0" borderId="0" xfId="0" applyFont="1"/>
    <xf numFmtId="0" fontId="73" fillId="16" borderId="0" xfId="0" applyFont="1" applyFill="1" applyBorder="1" applyAlignment="1">
      <alignment horizontal="center" vertical="center"/>
    </xf>
    <xf numFmtId="0" fontId="73" fillId="0" borderId="0" xfId="0" applyFont="1"/>
    <xf numFmtId="0" fontId="73" fillId="0" borderId="23" xfId="0" applyFont="1" applyBorder="1"/>
    <xf numFmtId="0" fontId="73" fillId="15" borderId="0" xfId="0" applyFont="1" applyFill="1"/>
    <xf numFmtId="0" fontId="70" fillId="0" borderId="10" xfId="0" applyFont="1" applyFill="1" applyBorder="1" applyAlignment="1">
      <alignment horizontal="center" vertical="center"/>
    </xf>
    <xf numFmtId="0" fontId="75" fillId="2" borderId="0" xfId="0" applyFont="1" applyFill="1" applyBorder="1" applyAlignment="1">
      <alignment vertical="center"/>
    </xf>
    <xf numFmtId="0" fontId="75" fillId="2" borderId="0" xfId="0" applyFont="1" applyFill="1" applyBorder="1" applyAlignment="1"/>
    <xf numFmtId="0" fontId="39" fillId="0" borderId="43" xfId="4" applyFont="1" applyFill="1" applyBorder="1" applyAlignment="1">
      <alignment horizontal="left" vertical="center" indent="7"/>
    </xf>
    <xf numFmtId="0" fontId="41" fillId="0" borderId="47" xfId="0" applyFont="1" applyBorder="1"/>
    <xf numFmtId="0" fontId="41" fillId="0" borderId="48" xfId="0" applyFont="1" applyBorder="1"/>
    <xf numFmtId="0" fontId="50" fillId="0" borderId="2" xfId="0" applyFont="1" applyBorder="1"/>
    <xf numFmtId="0" fontId="44" fillId="0" borderId="2" xfId="0" applyFont="1" applyBorder="1"/>
    <xf numFmtId="0" fontId="50" fillId="0" borderId="20" xfId="0" applyFont="1" applyBorder="1"/>
    <xf numFmtId="0" fontId="68" fillId="2" borderId="35" xfId="0" applyFont="1" applyFill="1" applyBorder="1" applyAlignment="1">
      <alignment horizontal="right" vertical="center"/>
    </xf>
    <xf numFmtId="0" fontId="70" fillId="2" borderId="36" xfId="0" applyFont="1" applyFill="1" applyBorder="1" applyAlignment="1">
      <alignment horizontal="left" vertical="center" indent="2"/>
    </xf>
    <xf numFmtId="0" fontId="70" fillId="2" borderId="37" xfId="0" applyFont="1" applyFill="1" applyBorder="1" applyAlignment="1">
      <alignment horizontal="left" vertical="center" indent="3"/>
    </xf>
    <xf numFmtId="0" fontId="70" fillId="2" borderId="37" xfId="0" applyFont="1" applyFill="1" applyBorder="1" applyAlignment="1">
      <alignment vertical="center"/>
    </xf>
    <xf numFmtId="0" fontId="68" fillId="2" borderId="0" xfId="0" applyFont="1" applyFill="1" applyBorder="1" applyAlignment="1">
      <alignment vertical="center"/>
    </xf>
    <xf numFmtId="0" fontId="68" fillId="2" borderId="0" xfId="0" applyFont="1" applyFill="1" applyBorder="1" applyAlignment="1">
      <alignment horizontal="left" vertical="center" indent="6"/>
    </xf>
    <xf numFmtId="0" fontId="70" fillId="2" borderId="0" xfId="0" applyFont="1" applyFill="1" applyBorder="1" applyAlignment="1">
      <alignment vertical="center"/>
    </xf>
    <xf numFmtId="0" fontId="68" fillId="2" borderId="0" xfId="0" applyFont="1" applyFill="1" applyBorder="1" applyAlignment="1">
      <alignment horizontal="right" vertical="center" indent="2"/>
    </xf>
    <xf numFmtId="0" fontId="68" fillId="2" borderId="39" xfId="0" applyFont="1" applyFill="1" applyBorder="1" applyAlignment="1">
      <alignment horizontal="right" vertical="center"/>
    </xf>
    <xf numFmtId="0" fontId="70" fillId="2" borderId="40" xfId="0" applyFont="1" applyFill="1" applyBorder="1" applyAlignment="1">
      <alignment horizontal="left" vertical="center" indent="2"/>
    </xf>
    <xf numFmtId="0" fontId="70" fillId="2" borderId="41" xfId="0" applyFont="1" applyFill="1" applyBorder="1" applyAlignment="1">
      <alignment horizontal="left" vertical="center" indent="3"/>
    </xf>
    <xf numFmtId="0" fontId="70" fillId="2" borderId="41" xfId="0" applyFont="1" applyFill="1" applyBorder="1" applyAlignment="1">
      <alignment vertical="center"/>
    </xf>
    <xf numFmtId="0" fontId="68" fillId="2" borderId="0" xfId="0" applyFont="1" applyFill="1" applyBorder="1" applyAlignment="1">
      <alignment horizontal="right" vertical="center"/>
    </xf>
    <xf numFmtId="0" fontId="70" fillId="2" borderId="0" xfId="0" applyFont="1" applyFill="1" applyBorder="1" applyAlignment="1">
      <alignment horizontal="left" vertical="center" indent="2"/>
    </xf>
    <xf numFmtId="0" fontId="70" fillId="2" borderId="0" xfId="0" applyFont="1" applyFill="1" applyBorder="1" applyAlignment="1">
      <alignment horizontal="left" vertical="center" indent="3"/>
    </xf>
    <xf numFmtId="0" fontId="70" fillId="0" borderId="0" xfId="0" applyFont="1" applyAlignment="1">
      <alignment horizontal="left" indent="3"/>
    </xf>
    <xf numFmtId="0" fontId="68" fillId="2" borderId="0" xfId="0" applyFont="1" applyFill="1" applyBorder="1" applyAlignment="1"/>
    <xf numFmtId="0" fontId="68" fillId="2" borderId="0" xfId="0" applyFont="1" applyFill="1" applyBorder="1" applyAlignment="1">
      <alignment horizontal="left" indent="6"/>
    </xf>
    <xf numFmtId="0" fontId="68" fillId="2" borderId="0" xfId="0" applyFont="1" applyFill="1" applyBorder="1" applyAlignment="1">
      <alignment horizontal="right" indent="2"/>
    </xf>
    <xf numFmtId="0" fontId="0" fillId="0" borderId="0" xfId="0" applyBorder="1"/>
    <xf numFmtId="0" fontId="52" fillId="0" borderId="0" xfId="0" applyFont="1" applyAlignment="1">
      <alignment horizontal="left" indent="9"/>
    </xf>
    <xf numFmtId="0" fontId="6" fillId="2" borderId="0" xfId="0" applyFont="1" applyFill="1" applyBorder="1" applyAlignment="1">
      <alignment horizontal="left" vertical="center" wrapText="1" indent="1"/>
    </xf>
    <xf numFmtId="0" fontId="57" fillId="2" borderId="0" xfId="3" applyFont="1" applyFill="1" applyAlignment="1">
      <alignment horizontal="left" vertical="center" wrapText="1" indent="1"/>
    </xf>
    <xf numFmtId="0" fontId="3" fillId="2" borderId="0" xfId="3" applyFont="1" applyFill="1" applyAlignment="1">
      <alignment horizontal="left" vertical="center" indent="5"/>
    </xf>
    <xf numFmtId="0" fontId="78" fillId="5" borderId="5" xfId="0" applyFont="1" applyFill="1" applyBorder="1" applyAlignment="1">
      <alignment horizontal="center" wrapText="1"/>
    </xf>
    <xf numFmtId="0" fontId="78" fillId="5" borderId="5" xfId="0" applyFont="1" applyFill="1" applyBorder="1" applyAlignment="1">
      <alignment horizontal="center"/>
    </xf>
    <xf numFmtId="0" fontId="78" fillId="3" borderId="5" xfId="0" applyFont="1" applyFill="1" applyBorder="1" applyAlignment="1">
      <alignment horizontal="left" indent="1"/>
    </xf>
    <xf numFmtId="0" fontId="78" fillId="5" borderId="6" xfId="0" applyFont="1" applyFill="1" applyBorder="1" applyAlignment="1">
      <alignment horizontal="left" wrapText="1"/>
    </xf>
    <xf numFmtId="0" fontId="80" fillId="5" borderId="6" xfId="0" applyFont="1" applyFill="1" applyBorder="1" applyAlignment="1">
      <alignment horizontal="left" vertical="center" indent="1"/>
    </xf>
    <xf numFmtId="9" fontId="78" fillId="5" borderId="6" xfId="1" applyFont="1" applyFill="1" applyBorder="1" applyAlignment="1">
      <alignment horizontal="left" indent="1"/>
    </xf>
    <xf numFmtId="0" fontId="61" fillId="2" borderId="0" xfId="2" applyFont="1" applyFill="1" applyAlignment="1">
      <alignment horizontal="left" vertical="center" wrapText="1" indent="1"/>
    </xf>
    <xf numFmtId="0" fontId="46" fillId="7" borderId="0" xfId="0" applyFont="1" applyFill="1" applyAlignment="1">
      <alignment horizontal="left" vertical="center" indent="1"/>
    </xf>
    <xf numFmtId="0" fontId="81" fillId="8" borderId="0" xfId="0" applyFont="1" applyFill="1" applyAlignment="1">
      <alignment horizontal="center" vertical="center"/>
    </xf>
    <xf numFmtId="0" fontId="82" fillId="9" borderId="0" xfId="0" applyFont="1" applyFill="1" applyAlignment="1">
      <alignment horizontal="center" vertical="center"/>
    </xf>
    <xf numFmtId="0" fontId="83" fillId="10" borderId="0" xfId="0" applyFont="1" applyFill="1" applyAlignment="1">
      <alignment horizontal="left" vertical="center" indent="1"/>
    </xf>
    <xf numFmtId="0" fontId="61" fillId="2" borderId="0" xfId="2" applyFont="1" applyFill="1" applyAlignment="1">
      <alignment horizontal="left" vertical="center" indent="1"/>
    </xf>
    <xf numFmtId="0" fontId="58" fillId="11" borderId="0" xfId="0" applyFont="1" applyFill="1" applyAlignment="1">
      <alignment horizontal="left" vertical="center" indent="1"/>
    </xf>
    <xf numFmtId="0" fontId="84" fillId="12" borderId="0" xfId="0" applyFont="1" applyFill="1" applyAlignment="1">
      <alignment horizontal="center" vertical="center"/>
    </xf>
    <xf numFmtId="0" fontId="85" fillId="13" borderId="0" xfId="0" applyFont="1" applyFill="1" applyAlignment="1">
      <alignment horizontal="center" vertical="center"/>
    </xf>
    <xf numFmtId="0" fontId="51" fillId="14" borderId="0" xfId="0" applyFont="1" applyFill="1" applyAlignment="1">
      <alignment horizontal="center" vertical="center"/>
    </xf>
    <xf numFmtId="0" fontId="86" fillId="2" borderId="14" xfId="0" applyFont="1" applyFill="1" applyBorder="1" applyAlignment="1">
      <alignment horizontal="center" vertical="center"/>
    </xf>
    <xf numFmtId="0" fontId="59" fillId="2" borderId="0" xfId="0" applyFont="1" applyFill="1" applyAlignment="1">
      <alignment horizontal="left" vertical="center" wrapText="1" indent="1"/>
    </xf>
    <xf numFmtId="0" fontId="88" fillId="2" borderId="0" xfId="0" applyFont="1" applyFill="1" applyAlignment="1">
      <alignment horizontal="center" vertical="center"/>
    </xf>
    <xf numFmtId="0" fontId="88" fillId="2" borderId="0" xfId="0" applyFont="1" applyFill="1" applyAlignment="1">
      <alignment horizontal="left" vertical="center" wrapText="1" indent="1"/>
    </xf>
    <xf numFmtId="0" fontId="88" fillId="2" borderId="0" xfId="0" applyFont="1" applyFill="1" applyAlignment="1">
      <alignment horizontal="center" vertical="center" wrapText="1"/>
    </xf>
    <xf numFmtId="0" fontId="89" fillId="2" borderId="6" xfId="0" applyFont="1" applyFill="1" applyBorder="1" applyAlignment="1">
      <alignment horizontal="center" vertical="center"/>
    </xf>
    <xf numFmtId="0" fontId="90" fillId="2" borderId="6" xfId="0" applyFont="1" applyFill="1" applyBorder="1" applyAlignment="1">
      <alignment horizontal="center" vertical="center"/>
    </xf>
    <xf numFmtId="0" fontId="91" fillId="5" borderId="6" xfId="0" applyFont="1" applyFill="1" applyBorder="1" applyAlignment="1">
      <alignment horizontal="center"/>
    </xf>
    <xf numFmtId="0" fontId="92" fillId="2" borderId="6" xfId="0" applyFont="1" applyFill="1" applyBorder="1" applyAlignment="1">
      <alignment horizontal="center" vertical="center"/>
    </xf>
    <xf numFmtId="0" fontId="72" fillId="0" borderId="0" xfId="0" applyFont="1" applyAlignment="1"/>
    <xf numFmtId="0" fontId="70" fillId="15" borderId="0" xfId="0" applyFont="1" applyFill="1" applyAlignment="1">
      <alignment horizontal="left" vertical="center" indent="4"/>
    </xf>
    <xf numFmtId="0" fontId="39" fillId="0" borderId="43" xfId="4" applyFont="1" applyFill="1" applyBorder="1" applyAlignment="1">
      <alignment horizontal="left" vertical="center" indent="4"/>
    </xf>
    <xf numFmtId="0" fontId="39" fillId="0" borderId="43" xfId="4" applyFont="1" applyFill="1" applyBorder="1" applyAlignment="1">
      <alignment horizontal="left" vertical="center"/>
    </xf>
    <xf numFmtId="0" fontId="67" fillId="27" borderId="0" xfId="0" applyFont="1" applyFill="1" applyAlignment="1">
      <alignment horizontal="left" vertical="center" indent="3"/>
    </xf>
    <xf numFmtId="0" fontId="41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0" fontId="8" fillId="3" borderId="18" xfId="0" applyFont="1" applyFill="1" applyBorder="1" applyAlignment="1">
      <alignment horizontal="center" vertical="center"/>
    </xf>
    <xf numFmtId="167" fontId="6" fillId="3" borderId="0" xfId="1" applyNumberFormat="1" applyFont="1" applyFill="1" applyBorder="1" applyAlignment="1">
      <alignment horizontal="center" vertical="center" wrapText="1"/>
    </xf>
    <xf numFmtId="0" fontId="0" fillId="0" borderId="0" xfId="0" applyFill="1"/>
    <xf numFmtId="0" fontId="41" fillId="0" borderId="0" xfId="0" applyFont="1" applyAlignment="1">
      <alignment horizontal="center"/>
    </xf>
    <xf numFmtId="0" fontId="8" fillId="3" borderId="18" xfId="0" applyFont="1" applyFill="1" applyBorder="1" applyAlignment="1">
      <alignment horizontal="center" vertical="center"/>
    </xf>
    <xf numFmtId="49" fontId="6" fillId="2" borderId="10" xfId="0" applyNumberFormat="1" applyFont="1" applyFill="1" applyBorder="1" applyAlignment="1">
      <alignment horizontal="center" vertical="center" wrapText="1"/>
    </xf>
    <xf numFmtId="0" fontId="73" fillId="16" borderId="0" xfId="0" applyFont="1" applyFill="1" applyBorder="1" applyAlignment="1">
      <alignment horizontal="center" vertical="center"/>
    </xf>
    <xf numFmtId="14" fontId="98" fillId="0" borderId="49" xfId="0" applyNumberFormat="1" applyFont="1" applyBorder="1" applyAlignment="1">
      <alignment horizontal="center" vertical="center" wrapText="1"/>
    </xf>
    <xf numFmtId="0" fontId="100" fillId="31" borderId="49" xfId="0" applyFont="1" applyFill="1" applyBorder="1" applyAlignment="1">
      <alignment horizontal="center" vertical="center" wrapText="1" readingOrder="1"/>
    </xf>
    <xf numFmtId="166" fontId="6" fillId="15" borderId="22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41" fillId="0" borderId="0" xfId="0" applyFont="1" applyAlignment="1"/>
    <xf numFmtId="14" fontId="99" fillId="32" borderId="49" xfId="0" applyNumberFormat="1" applyFont="1" applyFill="1" applyBorder="1" applyAlignment="1">
      <alignment horizontal="left" vertical="center" wrapText="1" indent="2"/>
    </xf>
    <xf numFmtId="0" fontId="96" fillId="31" borderId="49" xfId="0" applyFont="1" applyFill="1" applyBorder="1" applyAlignment="1">
      <alignment horizontal="left" vertical="center" wrapText="1" indent="2"/>
    </xf>
    <xf numFmtId="0" fontId="55" fillId="2" borderId="0" xfId="0" applyFont="1" applyFill="1" applyAlignment="1">
      <alignment horizontal="left" vertical="center" indent="3"/>
    </xf>
    <xf numFmtId="166" fontId="59" fillId="15" borderId="22" xfId="0" applyNumberFormat="1" applyFont="1" applyFill="1" applyBorder="1" applyAlignment="1">
      <alignment horizontal="left" vertical="center" wrapText="1" indent="3"/>
    </xf>
    <xf numFmtId="0" fontId="160" fillId="2" borderId="6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left" vertical="center" indent="3"/>
    </xf>
    <xf numFmtId="0" fontId="6" fillId="2" borderId="10" xfId="0" applyFont="1" applyFill="1" applyBorder="1" applyAlignment="1">
      <alignment horizontal="left" vertical="center" wrapText="1" indent="3"/>
    </xf>
    <xf numFmtId="0" fontId="6" fillId="2" borderId="44" xfId="0" applyFont="1" applyFill="1" applyBorder="1" applyAlignment="1">
      <alignment horizontal="left" vertical="center" wrapText="1" indent="3"/>
    </xf>
    <xf numFmtId="166" fontId="107" fillId="15" borderId="22" xfId="0" applyNumberFormat="1" applyFont="1" applyFill="1" applyBorder="1" applyAlignment="1">
      <alignment horizontal="left" vertical="center" wrapText="1" indent="3"/>
    </xf>
    <xf numFmtId="0" fontId="0" fillId="0" borderId="0" xfId="0" applyAlignment="1">
      <alignment horizontal="left" indent="2"/>
    </xf>
    <xf numFmtId="0" fontId="59" fillId="15" borderId="5" xfId="0" applyFont="1" applyFill="1" applyBorder="1" applyAlignment="1">
      <alignment horizontal="left" vertical="center" indent="3"/>
    </xf>
    <xf numFmtId="0" fontId="0" fillId="0" borderId="0" xfId="0"/>
    <xf numFmtId="0" fontId="3" fillId="2" borderId="1" xfId="3" applyFont="1" applyFill="1" applyBorder="1" applyAlignment="1">
      <alignment horizontal="left" vertical="center" indent="5"/>
    </xf>
    <xf numFmtId="0" fontId="46" fillId="2" borderId="0" xfId="0" applyFont="1" applyFill="1" applyAlignment="1">
      <alignment horizontal="left" vertical="center" indent="1"/>
    </xf>
    <xf numFmtId="0" fontId="46" fillId="2" borderId="0" xfId="0" applyFont="1" applyFill="1" applyAlignment="1">
      <alignment horizontal="left" vertical="center" indent="5"/>
    </xf>
    <xf numFmtId="0" fontId="78" fillId="5" borderId="6" xfId="0" applyFont="1" applyFill="1" applyBorder="1" applyAlignment="1">
      <alignment horizontal="left" indent="1"/>
    </xf>
    <xf numFmtId="164" fontId="76" fillId="5" borderId="9" xfId="0" applyNumberFormat="1" applyFont="1" applyFill="1" applyBorder="1" applyAlignment="1">
      <alignment horizontal="center" vertical="center"/>
    </xf>
    <xf numFmtId="0" fontId="46" fillId="2" borderId="0" xfId="0" applyFont="1" applyFill="1" applyAlignment="1">
      <alignment horizontal="center" vertical="center"/>
    </xf>
    <xf numFmtId="0" fontId="76" fillId="2" borderId="0" xfId="0" applyFont="1" applyFill="1" applyAlignment="1">
      <alignment horizontal="left" vertical="top" indent="5"/>
    </xf>
    <xf numFmtId="0" fontId="78" fillId="5" borderId="9" xfId="0" applyFont="1" applyFill="1" applyBorder="1" applyAlignment="1">
      <alignment horizontal="left" indent="1"/>
    </xf>
    <xf numFmtId="0" fontId="49" fillId="2" borderId="11" xfId="0" applyFont="1" applyFill="1" applyBorder="1" applyAlignment="1">
      <alignment horizontal="left" vertical="center" indent="1"/>
    </xf>
    <xf numFmtId="0" fontId="78" fillId="2" borderId="10" xfId="0" applyFont="1" applyFill="1" applyBorder="1" applyAlignment="1">
      <alignment horizontal="left" vertical="center" indent="1"/>
    </xf>
    <xf numFmtId="0" fontId="76" fillId="2" borderId="0" xfId="0" applyFont="1" applyFill="1" applyAlignment="1">
      <alignment horizontal="left" vertical="center" indent="5"/>
    </xf>
    <xf numFmtId="0" fontId="59" fillId="2" borderId="10" xfId="0" applyFont="1" applyFill="1" applyBorder="1" applyAlignment="1">
      <alignment horizontal="center" vertical="center" wrapText="1"/>
    </xf>
    <xf numFmtId="0" fontId="6" fillId="2" borderId="10" xfId="0" applyFont="1" applyFill="1" applyBorder="1" applyAlignment="1">
      <alignment horizontal="center" vertical="center" wrapText="1"/>
    </xf>
    <xf numFmtId="0" fontId="78" fillId="5" borderId="6" xfId="0" applyFont="1" applyFill="1" applyBorder="1" applyAlignment="1">
      <alignment horizontal="left" wrapText="1" indent="1"/>
    </xf>
    <xf numFmtId="0" fontId="78" fillId="5" borderId="6" xfId="0" applyFont="1" applyFill="1" applyBorder="1" applyAlignment="1">
      <alignment horizontal="center" wrapText="1"/>
    </xf>
    <xf numFmtId="9" fontId="46" fillId="2" borderId="0" xfId="1" applyFont="1" applyFill="1" applyAlignment="1">
      <alignment horizontal="left" vertical="center" indent="1"/>
    </xf>
    <xf numFmtId="9" fontId="46" fillId="2" borderId="0" xfId="1" applyFont="1" applyFill="1" applyAlignment="1">
      <alignment horizontal="left" vertical="center" indent="5"/>
    </xf>
    <xf numFmtId="0" fontId="63" fillId="2" borderId="0" xfId="0" applyFont="1" applyFill="1" applyAlignment="1">
      <alignment horizontal="center" vertical="center"/>
    </xf>
    <xf numFmtId="0" fontId="63" fillId="2" borderId="0" xfId="0" applyFont="1" applyFill="1" applyAlignment="1">
      <alignment horizontal="left" vertical="center" indent="1"/>
    </xf>
    <xf numFmtId="0" fontId="63" fillId="2" borderId="0" xfId="0" applyFont="1" applyFill="1" applyAlignment="1">
      <alignment horizontal="left" vertical="center" indent="5"/>
    </xf>
    <xf numFmtId="0" fontId="49" fillId="2" borderId="11" xfId="0" applyFont="1" applyFill="1" applyBorder="1" applyAlignment="1">
      <alignment horizontal="left" vertical="center" wrapText="1" indent="1"/>
    </xf>
    <xf numFmtId="14" fontId="6" fillId="2" borderId="11" xfId="0" applyNumberFormat="1" applyFont="1" applyFill="1" applyBorder="1" applyAlignment="1">
      <alignment horizontal="center" vertical="center" wrapText="1"/>
    </xf>
    <xf numFmtId="0" fontId="78" fillId="5" borderId="6" xfId="0" applyFont="1" applyFill="1" applyBorder="1" applyAlignment="1">
      <alignment horizontal="center"/>
    </xf>
    <xf numFmtId="0" fontId="5" fillId="5" borderId="6" xfId="0" applyFont="1" applyFill="1" applyBorder="1" applyAlignment="1">
      <alignment horizontal="left" indent="1"/>
    </xf>
    <xf numFmtId="0" fontId="5" fillId="5" borderId="6" xfId="0" applyFont="1" applyFill="1" applyBorder="1" applyAlignment="1">
      <alignment horizontal="center"/>
    </xf>
    <xf numFmtId="165" fontId="6" fillId="2" borderId="10" xfId="0" quotePrefix="1" applyNumberFormat="1" applyFont="1" applyFill="1" applyBorder="1" applyAlignment="1">
      <alignment horizontal="center" vertical="center" wrapText="1"/>
    </xf>
    <xf numFmtId="165" fontId="6" fillId="2" borderId="10" xfId="0" applyNumberFormat="1" applyFont="1" applyFill="1" applyBorder="1" applyAlignment="1">
      <alignment horizontal="center" vertical="center" wrapText="1"/>
    </xf>
    <xf numFmtId="0" fontId="78" fillId="5" borderId="8" xfId="0" applyFont="1" applyFill="1" applyBorder="1" applyAlignment="1">
      <alignment horizontal="left" indent="1"/>
    </xf>
    <xf numFmtId="0" fontId="62" fillId="3" borderId="6" xfId="0" applyFont="1" applyFill="1" applyBorder="1" applyAlignment="1">
      <alignment horizontal="center" vertical="center" textRotation="90"/>
    </xf>
    <xf numFmtId="0" fontId="62" fillId="6" borderId="6" xfId="0" applyFont="1" applyFill="1" applyBorder="1" applyAlignment="1">
      <alignment horizontal="center" vertical="center" textRotation="90"/>
    </xf>
    <xf numFmtId="0" fontId="6" fillId="6" borderId="12" xfId="0" applyFont="1" applyFill="1" applyBorder="1" applyAlignment="1">
      <alignment horizontal="center" vertical="center" wrapText="1"/>
    </xf>
    <xf numFmtId="9" fontId="6" fillId="6" borderId="0" xfId="1" applyFont="1" applyFill="1" applyBorder="1" applyAlignment="1">
      <alignment horizontal="center" vertical="center" wrapText="1"/>
    </xf>
    <xf numFmtId="9" fontId="6" fillId="3" borderId="0" xfId="1" applyFont="1" applyFill="1" applyBorder="1" applyAlignment="1">
      <alignment horizontal="center" vertical="center" wrapText="1"/>
    </xf>
    <xf numFmtId="0" fontId="6" fillId="3" borderId="12" xfId="0" applyFont="1" applyFill="1" applyBorder="1" applyAlignment="1">
      <alignment horizontal="center" vertical="center" wrapText="1"/>
    </xf>
    <xf numFmtId="0" fontId="159" fillId="6" borderId="12" xfId="0" applyFont="1" applyFill="1" applyBorder="1" applyAlignment="1">
      <alignment horizontal="center" vertical="center"/>
    </xf>
    <xf numFmtId="0" fontId="78" fillId="5" borderId="6" xfId="0" applyFont="1" applyFill="1" applyBorder="1" applyAlignment="1">
      <alignment horizontal="right" indent="1"/>
    </xf>
    <xf numFmtId="0" fontId="78" fillId="5" borderId="6" xfId="0" applyFont="1" applyFill="1" applyBorder="1" applyAlignment="1">
      <alignment horizontal="right" indent="2"/>
    </xf>
    <xf numFmtId="0" fontId="78" fillId="2" borderId="5" xfId="0" applyFont="1" applyFill="1" applyBorder="1" applyAlignment="1">
      <alignment horizontal="right" vertical="center" indent="2"/>
    </xf>
    <xf numFmtId="0" fontId="46" fillId="2" borderId="4" xfId="0" applyFont="1" applyFill="1" applyBorder="1" applyAlignment="1">
      <alignment horizontal="left" vertical="center" indent="1"/>
    </xf>
    <xf numFmtId="0" fontId="62" fillId="3" borderId="7" xfId="0" applyFont="1" applyFill="1" applyBorder="1" applyAlignment="1">
      <alignment horizontal="center" vertical="center" textRotation="90"/>
    </xf>
    <xf numFmtId="0" fontId="6" fillId="3" borderId="0" xfId="0" applyFont="1" applyFill="1" applyAlignment="1">
      <alignment horizontal="center" vertical="center" wrapText="1"/>
    </xf>
    <xf numFmtId="0" fontId="6" fillId="6" borderId="0" xfId="0" applyFont="1" applyFill="1" applyAlignment="1">
      <alignment horizontal="center" vertical="center" wrapText="1"/>
    </xf>
    <xf numFmtId="0" fontId="159" fillId="6" borderId="0" xfId="0" applyFont="1" applyFill="1" applyAlignment="1">
      <alignment horizontal="center" vertical="center"/>
    </xf>
    <xf numFmtId="0" fontId="159" fillId="3" borderId="0" xfId="0" applyFont="1" applyFill="1" applyAlignment="1">
      <alignment horizontal="center" vertical="center"/>
    </xf>
    <xf numFmtId="0" fontId="6" fillId="2" borderId="11" xfId="0" applyFont="1" applyFill="1" applyBorder="1" applyAlignment="1">
      <alignment horizontal="center" vertical="center" wrapText="1"/>
    </xf>
    <xf numFmtId="0" fontId="2" fillId="3" borderId="0" xfId="2" applyFill="1" applyAlignment="1">
      <alignment horizontal="center" vertical="center"/>
    </xf>
    <xf numFmtId="0" fontId="87" fillId="2" borderId="0" xfId="0" applyFont="1" applyFill="1" applyBorder="1" applyAlignment="1">
      <alignment horizontal="left" vertical="center" wrapText="1" indent="1"/>
    </xf>
    <xf numFmtId="0" fontId="87" fillId="2" borderId="44" xfId="0" applyFont="1" applyFill="1" applyBorder="1" applyAlignment="1">
      <alignment horizontal="left" vertical="center" wrapText="1" indent="3"/>
    </xf>
    <xf numFmtId="0" fontId="8" fillId="3" borderId="0" xfId="0" applyFont="1" applyFill="1" applyBorder="1" applyAlignment="1">
      <alignment horizontal="center" vertical="center"/>
    </xf>
    <xf numFmtId="0" fontId="162" fillId="56" borderId="10" xfId="0" applyFont="1" applyFill="1" applyBorder="1" applyAlignment="1">
      <alignment horizontal="left" vertical="center" indent="1"/>
    </xf>
    <xf numFmtId="0" fontId="41" fillId="0" borderId="0" xfId="0" applyFont="1" applyAlignment="1">
      <alignment horizontal="center"/>
    </xf>
    <xf numFmtId="166" fontId="59" fillId="15" borderId="61" xfId="0" applyNumberFormat="1" applyFont="1" applyFill="1" applyBorder="1" applyAlignment="1">
      <alignment horizontal="center" vertical="center" wrapText="1"/>
    </xf>
    <xf numFmtId="0" fontId="59" fillId="15" borderId="11" xfId="0" applyFont="1" applyFill="1" applyBorder="1" applyAlignment="1">
      <alignment horizontal="center" vertical="center"/>
    </xf>
    <xf numFmtId="0" fontId="59" fillId="15" borderId="24" xfId="0" applyFont="1" applyFill="1" applyBorder="1" applyAlignment="1">
      <alignment horizontal="center" vertical="center"/>
    </xf>
    <xf numFmtId="0" fontId="59" fillId="15" borderId="11" xfId="0" applyFont="1" applyFill="1" applyBorder="1" applyAlignment="1">
      <alignment horizontal="left" vertical="center" indent="1"/>
    </xf>
    <xf numFmtId="20" fontId="6" fillId="2" borderId="10" xfId="0" applyNumberFormat="1" applyFont="1" applyFill="1" applyBorder="1" applyAlignment="1">
      <alignment horizontal="center" vertical="center" wrapText="1"/>
    </xf>
    <xf numFmtId="0" fontId="161" fillId="2" borderId="0" xfId="0" applyFont="1" applyFill="1" applyBorder="1" applyAlignment="1">
      <alignment horizontal="center" vertical="center" wrapText="1"/>
    </xf>
    <xf numFmtId="0" fontId="6" fillId="0" borderId="24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2" fillId="2" borderId="10" xfId="2" applyFill="1" applyBorder="1" applyAlignment="1">
      <alignment horizontal="center" vertical="center"/>
    </xf>
    <xf numFmtId="0" fontId="2" fillId="2" borderId="10" xfId="2" applyFill="1" applyBorder="1" applyAlignment="1">
      <alignment horizontal="center" vertical="center" wrapText="1"/>
    </xf>
    <xf numFmtId="20" fontId="6" fillId="3" borderId="0" xfId="0" applyNumberFormat="1" applyFont="1" applyFill="1" applyAlignment="1">
      <alignment horizontal="center" vertical="center" wrapText="1"/>
    </xf>
    <xf numFmtId="49" fontId="6" fillId="6" borderId="0" xfId="0" applyNumberFormat="1" applyFont="1" applyFill="1" applyAlignment="1">
      <alignment horizontal="center" vertical="center" wrapText="1"/>
    </xf>
    <xf numFmtId="0" fontId="49" fillId="2" borderId="10" xfId="0" applyFont="1" applyFill="1" applyBorder="1" applyAlignment="1">
      <alignment horizontal="left" vertical="center" indent="1"/>
    </xf>
    <xf numFmtId="0" fontId="6" fillId="3" borderId="16" xfId="0" applyFont="1" applyFill="1" applyBorder="1" applyAlignment="1">
      <alignment horizontal="center" vertical="center" wrapText="1"/>
    </xf>
    <xf numFmtId="0" fontId="6" fillId="6" borderId="16" xfId="0" applyFont="1" applyFill="1" applyBorder="1" applyAlignment="1">
      <alignment horizontal="center" vertical="center" wrapText="1"/>
    </xf>
    <xf numFmtId="9" fontId="6" fillId="3" borderId="16" xfId="1" applyFont="1" applyFill="1" applyBorder="1" applyAlignment="1">
      <alignment horizontal="center" vertical="center" wrapText="1"/>
    </xf>
    <xf numFmtId="9" fontId="6" fillId="6" borderId="16" xfId="1" applyFont="1" applyFill="1" applyBorder="1" applyAlignment="1">
      <alignment horizontal="center" vertical="center" wrapText="1"/>
    </xf>
    <xf numFmtId="0" fontId="6" fillId="3" borderId="62" xfId="0" applyFont="1" applyFill="1" applyBorder="1" applyAlignment="1">
      <alignment horizontal="center" vertical="center" wrapText="1"/>
    </xf>
    <xf numFmtId="0" fontId="159" fillId="3" borderId="16" xfId="0" applyFont="1" applyFill="1" applyBorder="1" applyAlignment="1">
      <alignment horizontal="center" vertical="center"/>
    </xf>
    <xf numFmtId="0" fontId="159" fillId="6" borderId="62" xfId="0" applyFont="1" applyFill="1" applyBorder="1" applyAlignment="1">
      <alignment horizontal="center" vertical="center"/>
    </xf>
    <xf numFmtId="0" fontId="159" fillId="6" borderId="16" xfId="0" applyFont="1" applyFill="1" applyBorder="1" applyAlignment="1">
      <alignment horizontal="center" vertical="center"/>
    </xf>
    <xf numFmtId="0" fontId="80" fillId="5" borderId="0" xfId="0" applyFont="1" applyFill="1" applyBorder="1" applyAlignment="1">
      <alignment horizontal="left" vertical="center" indent="1"/>
    </xf>
    <xf numFmtId="0" fontId="78" fillId="5" borderId="0" xfId="0" applyFont="1" applyFill="1" applyBorder="1" applyAlignment="1">
      <alignment horizontal="left" indent="1"/>
    </xf>
    <xf numFmtId="0" fontId="91" fillId="5" borderId="0" xfId="0" applyFont="1" applyFill="1" applyBorder="1" applyAlignment="1">
      <alignment horizontal="center"/>
    </xf>
    <xf numFmtId="0" fontId="78" fillId="5" borderId="0" xfId="0" applyFont="1" applyFill="1" applyBorder="1" applyAlignment="1">
      <alignment horizontal="right" indent="1"/>
    </xf>
    <xf numFmtId="0" fontId="6" fillId="3" borderId="2" xfId="0" applyFont="1" applyFill="1" applyBorder="1" applyAlignment="1">
      <alignment horizontal="center" vertical="center" wrapText="1"/>
    </xf>
    <xf numFmtId="0" fontId="6" fillId="6" borderId="2" xfId="0" applyFont="1" applyFill="1" applyBorder="1" applyAlignment="1">
      <alignment horizontal="center" vertical="center" wrapText="1"/>
    </xf>
    <xf numFmtId="9" fontId="6" fillId="3" borderId="2" xfId="1" applyFont="1" applyFill="1" applyBorder="1" applyAlignment="1">
      <alignment horizontal="center" vertical="center" wrapText="1"/>
    </xf>
    <xf numFmtId="9" fontId="6" fillId="6" borderId="2" xfId="1" applyFont="1" applyFill="1" applyBorder="1" applyAlignment="1">
      <alignment horizontal="center" vertical="center" wrapText="1"/>
    </xf>
    <xf numFmtId="0" fontId="41" fillId="0" borderId="64" xfId="0" applyFont="1" applyBorder="1"/>
    <xf numFmtId="6" fontId="58" fillId="2" borderId="10" xfId="0" applyNumberFormat="1" applyFont="1" applyFill="1" applyBorder="1" applyAlignment="1">
      <alignment horizontal="center" vertical="center"/>
    </xf>
    <xf numFmtId="0" fontId="6" fillId="2" borderId="10" xfId="0" applyFont="1" applyFill="1" applyBorder="1" applyAlignment="1">
      <alignment horizontal="center" vertical="center" wrapText="1"/>
    </xf>
    <xf numFmtId="164" fontId="76" fillId="5" borderId="9" xfId="0" applyNumberFormat="1" applyFont="1" applyFill="1" applyBorder="1" applyAlignment="1">
      <alignment horizontal="center" vertical="center"/>
    </xf>
    <xf numFmtId="0" fontId="41" fillId="0" borderId="0" xfId="0" applyFont="1" applyAlignment="1">
      <alignment horizontal="center"/>
    </xf>
    <xf numFmtId="0" fontId="8" fillId="3" borderId="0" xfId="0" applyFont="1" applyFill="1" applyBorder="1" applyAlignment="1">
      <alignment horizontal="center" vertical="center"/>
    </xf>
    <xf numFmtId="0" fontId="44" fillId="0" borderId="0" xfId="0" applyFont="1" applyFill="1" applyBorder="1"/>
    <xf numFmtId="171" fontId="6" fillId="2" borderId="10" xfId="0" applyNumberFormat="1" applyFont="1" applyFill="1" applyBorder="1" applyAlignment="1">
      <alignment horizontal="center" vertical="center" wrapText="1"/>
    </xf>
    <xf numFmtId="171" fontId="41" fillId="0" borderId="0" xfId="0" applyNumberFormat="1" applyFont="1"/>
    <xf numFmtId="171" fontId="78" fillId="5" borderId="6" xfId="0" applyNumberFormat="1" applyFont="1" applyFill="1" applyBorder="1" applyAlignment="1">
      <alignment horizontal="left" indent="1"/>
    </xf>
    <xf numFmtId="0" fontId="44" fillId="0" borderId="0" xfId="0" applyFont="1" applyFill="1"/>
    <xf numFmtId="171" fontId="6" fillId="2" borderId="11" xfId="0" applyNumberFormat="1" applyFont="1" applyFill="1" applyBorder="1" applyAlignment="1">
      <alignment horizontal="center" vertical="center" wrapText="1"/>
    </xf>
    <xf numFmtId="164" fontId="76" fillId="5" borderId="9" xfId="0" applyNumberFormat="1" applyFont="1" applyFill="1" applyBorder="1" applyAlignment="1">
      <alignment horizontal="center" vertical="center"/>
    </xf>
    <xf numFmtId="165" fontId="6" fillId="2" borderId="10" xfId="0" applyNumberFormat="1" applyFont="1" applyFill="1" applyBorder="1" applyAlignment="1">
      <alignment horizontal="center" vertical="center" wrapText="1"/>
    </xf>
    <xf numFmtId="6" fontId="78" fillId="2" borderId="10" xfId="0" applyNumberFormat="1" applyFont="1" applyFill="1" applyBorder="1" applyAlignment="1">
      <alignment horizontal="right" vertical="center" indent="1"/>
    </xf>
    <xf numFmtId="0" fontId="16" fillId="6" borderId="0" xfId="0" applyFont="1" applyFill="1" applyBorder="1" applyAlignment="1">
      <alignment horizontal="center" vertical="center" wrapText="1"/>
    </xf>
    <xf numFmtId="49" fontId="6" fillId="2" borderId="0" xfId="0" quotePrefix="1" applyNumberFormat="1" applyFont="1" applyFill="1" applyAlignment="1">
      <alignment horizontal="center" vertical="center" wrapText="1"/>
    </xf>
    <xf numFmtId="0" fontId="159" fillId="6" borderId="0" xfId="0" applyFont="1" applyFill="1" applyBorder="1" applyAlignment="1">
      <alignment horizontal="center" vertical="center"/>
    </xf>
    <xf numFmtId="0" fontId="159" fillId="3" borderId="0" xfId="0" applyFont="1" applyFill="1" applyBorder="1" applyAlignment="1">
      <alignment horizontal="center" vertical="center"/>
    </xf>
    <xf numFmtId="49" fontId="6" fillId="2" borderId="10" xfId="0" quotePrefix="1" applyNumberFormat="1" applyFont="1" applyFill="1" applyBorder="1" applyAlignment="1">
      <alignment horizontal="center" vertical="center" wrapText="1"/>
    </xf>
    <xf numFmtId="0" fontId="31" fillId="2" borderId="0" xfId="0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 vertical="center" wrapText="1"/>
    </xf>
    <xf numFmtId="0" fontId="46" fillId="7" borderId="2" xfId="0" applyFont="1" applyFill="1" applyBorder="1" applyAlignment="1">
      <alignment horizontal="left" vertical="center" indent="1"/>
    </xf>
    <xf numFmtId="0" fontId="46" fillId="7" borderId="46" xfId="0" applyFont="1" applyFill="1" applyBorder="1" applyAlignment="1">
      <alignment horizontal="left" vertical="center" indent="1"/>
    </xf>
    <xf numFmtId="173" fontId="6" fillId="3" borderId="0" xfId="0" applyNumberFormat="1" applyFont="1" applyFill="1" applyAlignment="1">
      <alignment horizontal="center" vertical="center" wrapText="1"/>
    </xf>
    <xf numFmtId="0" fontId="6" fillId="6" borderId="0" xfId="0" applyFont="1" applyFill="1" applyBorder="1" applyAlignment="1">
      <alignment horizontal="center" vertical="center" wrapText="1"/>
    </xf>
    <xf numFmtId="0" fontId="58" fillId="2" borderId="16" xfId="0" applyFont="1" applyFill="1" applyBorder="1" applyAlignment="1">
      <alignment vertical="center" wrapText="1"/>
    </xf>
    <xf numFmtId="0" fontId="8" fillId="3" borderId="0" xfId="0" applyFont="1" applyFill="1" applyAlignment="1">
      <alignment horizontal="center" vertical="center"/>
    </xf>
    <xf numFmtId="0" fontId="59" fillId="2" borderId="5" xfId="0" applyFont="1" applyFill="1" applyBorder="1" applyAlignment="1">
      <alignment horizontal="center" vertical="center" wrapText="1"/>
    </xf>
    <xf numFmtId="0" fontId="60" fillId="15" borderId="66" xfId="0" applyFont="1" applyFill="1" applyBorder="1" applyAlignment="1">
      <alignment horizontal="center" vertical="center" wrapText="1"/>
    </xf>
    <xf numFmtId="6" fontId="58" fillId="2" borderId="5" xfId="0" applyNumberFormat="1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 wrapText="1"/>
    </xf>
    <xf numFmtId="49" fontId="6" fillId="2" borderId="5" xfId="0" applyNumberFormat="1" applyFont="1" applyFill="1" applyBorder="1" applyAlignment="1">
      <alignment horizontal="center" vertical="center" wrapText="1"/>
    </xf>
    <xf numFmtId="0" fontId="6" fillId="0" borderId="15" xfId="0" applyFont="1" applyFill="1" applyBorder="1" applyAlignment="1">
      <alignment horizontal="center" vertical="center" wrapText="1"/>
    </xf>
    <xf numFmtId="0" fontId="2" fillId="0" borderId="5" xfId="2" applyFill="1" applyBorder="1" applyAlignment="1">
      <alignment horizontal="center" vertical="center"/>
    </xf>
    <xf numFmtId="14" fontId="6" fillId="2" borderId="5" xfId="0" applyNumberFormat="1" applyFont="1" applyFill="1" applyBorder="1" applyAlignment="1">
      <alignment horizontal="center" vertical="center" wrapText="1"/>
    </xf>
    <xf numFmtId="0" fontId="59" fillId="2" borderId="9" xfId="0" applyFont="1" applyFill="1" applyBorder="1" applyAlignment="1">
      <alignment horizontal="center" vertical="center" wrapText="1"/>
    </xf>
    <xf numFmtId="0" fontId="6" fillId="2" borderId="16" xfId="0" applyFont="1" applyFill="1" applyBorder="1" applyAlignment="1">
      <alignment horizontal="left" vertical="center" indent="1"/>
    </xf>
    <xf numFmtId="0" fontId="6" fillId="2" borderId="6" xfId="0" applyFont="1" applyFill="1" applyBorder="1" applyAlignment="1">
      <alignment horizontal="left" vertical="center" indent="1"/>
    </xf>
    <xf numFmtId="0" fontId="59" fillId="15" borderId="16" xfId="0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 wrapText="1"/>
    </xf>
    <xf numFmtId="166" fontId="59" fillId="15" borderId="67" xfId="0" applyNumberFormat="1" applyFont="1" applyFill="1" applyBorder="1" applyAlignment="1">
      <alignment horizontal="center" vertical="center" wrapText="1"/>
    </xf>
    <xf numFmtId="0" fontId="59" fillId="15" borderId="2" xfId="0" applyFont="1" applyFill="1" applyBorder="1" applyAlignment="1">
      <alignment horizontal="center" vertical="center"/>
    </xf>
    <xf numFmtId="0" fontId="6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59" fillId="15" borderId="2" xfId="0" applyFont="1" applyFill="1" applyBorder="1" applyAlignment="1">
      <alignment horizontal="left" vertical="center" indent="1"/>
    </xf>
    <xf numFmtId="14" fontId="6" fillId="2" borderId="9" xfId="0" applyNumberFormat="1" applyFont="1" applyFill="1" applyBorder="1" applyAlignment="1">
      <alignment horizontal="center" vertical="center" wrapText="1"/>
    </xf>
    <xf numFmtId="165" fontId="6" fillId="2" borderId="0" xfId="0" applyNumberFormat="1" applyFont="1" applyFill="1" applyBorder="1" applyAlignment="1">
      <alignment horizontal="center" vertical="center" wrapText="1"/>
    </xf>
    <xf numFmtId="0" fontId="59" fillId="15" borderId="5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 wrapText="1"/>
    </xf>
    <xf numFmtId="0" fontId="2" fillId="2" borderId="5" xfId="2" applyFill="1" applyBorder="1" applyAlignment="1">
      <alignment horizontal="center" vertical="center" wrapText="1"/>
    </xf>
    <xf numFmtId="0" fontId="59" fillId="15" borderId="6" xfId="0" applyFont="1" applyFill="1" applyBorder="1" applyAlignment="1">
      <alignment horizontal="left" vertical="center" indent="1"/>
    </xf>
    <xf numFmtId="165" fontId="6" fillId="2" borderId="5" xfId="0" applyNumberFormat="1" applyFont="1" applyFill="1" applyBorder="1" applyAlignment="1">
      <alignment horizontal="center" vertical="center" wrapText="1"/>
    </xf>
    <xf numFmtId="0" fontId="87" fillId="2" borderId="68" xfId="0" applyFont="1" applyFill="1" applyBorder="1" applyAlignment="1">
      <alignment horizontal="center" vertical="center" wrapText="1"/>
    </xf>
    <xf numFmtId="0" fontId="6" fillId="2" borderId="69" xfId="0" applyFont="1" applyFill="1" applyBorder="1" applyAlignment="1">
      <alignment horizontal="left" vertical="center" wrapText="1" indent="1"/>
    </xf>
    <xf numFmtId="0" fontId="0" fillId="0" borderId="69" xfId="0" applyBorder="1"/>
    <xf numFmtId="14" fontId="58" fillId="2" borderId="69" xfId="0" applyNumberFormat="1" applyFont="1" applyFill="1" applyBorder="1" applyAlignment="1">
      <alignment horizontal="left" vertical="center" indent="1"/>
    </xf>
    <xf numFmtId="0" fontId="88" fillId="2" borderId="69" xfId="0" applyFont="1" applyFill="1" applyBorder="1" applyAlignment="1">
      <alignment horizontal="center" vertical="center"/>
    </xf>
    <xf numFmtId="0" fontId="58" fillId="5" borderId="69" xfId="0" applyFont="1" applyFill="1" applyBorder="1" applyAlignment="1">
      <alignment horizontal="left" vertical="center" indent="1"/>
    </xf>
    <xf numFmtId="0" fontId="59" fillId="3" borderId="69" xfId="0" applyFont="1" applyFill="1" applyBorder="1" applyAlignment="1">
      <alignment horizontal="left" vertical="center" indent="1"/>
    </xf>
    <xf numFmtId="0" fontId="59" fillId="2" borderId="69" xfId="0" applyFont="1" applyFill="1" applyBorder="1" applyAlignment="1">
      <alignment horizontal="center" vertical="center" wrapText="1"/>
    </xf>
    <xf numFmtId="0" fontId="6" fillId="2" borderId="69" xfId="0" applyFont="1" applyFill="1" applyBorder="1" applyAlignment="1">
      <alignment horizontal="left" vertical="center" indent="1"/>
    </xf>
    <xf numFmtId="0" fontId="60" fillId="15" borderId="70" xfId="0" applyFont="1" applyFill="1" applyBorder="1" applyAlignment="1">
      <alignment horizontal="center" vertical="center" wrapText="1"/>
    </xf>
    <xf numFmtId="6" fontId="58" fillId="2" borderId="71" xfId="0" applyNumberFormat="1" applyFont="1" applyFill="1" applyBorder="1" applyAlignment="1">
      <alignment horizontal="center" vertical="center"/>
    </xf>
    <xf numFmtId="0" fontId="59" fillId="15" borderId="69" xfId="0" applyFont="1" applyFill="1" applyBorder="1" applyAlignment="1">
      <alignment horizontal="center" vertical="center"/>
    </xf>
    <xf numFmtId="0" fontId="6" fillId="2" borderId="71" xfId="0" applyFont="1" applyFill="1" applyBorder="1" applyAlignment="1">
      <alignment horizontal="center" vertical="center" wrapText="1"/>
    </xf>
    <xf numFmtId="49" fontId="6" fillId="2" borderId="71" xfId="0" applyNumberFormat="1" applyFont="1" applyFill="1" applyBorder="1" applyAlignment="1">
      <alignment horizontal="center" vertical="center" wrapText="1"/>
    </xf>
    <xf numFmtId="0" fontId="6" fillId="2" borderId="69" xfId="0" applyFont="1" applyFill="1" applyBorder="1" applyAlignment="1">
      <alignment horizontal="center" vertical="center" wrapText="1"/>
    </xf>
    <xf numFmtId="166" fontId="59" fillId="15" borderId="72" xfId="0" applyNumberFormat="1" applyFont="1" applyFill="1" applyBorder="1" applyAlignment="1">
      <alignment horizontal="center" vertical="center" wrapText="1"/>
    </xf>
    <xf numFmtId="0" fontId="59" fillId="15" borderId="73" xfId="0" applyFont="1" applyFill="1" applyBorder="1" applyAlignment="1">
      <alignment horizontal="center" vertical="center"/>
    </xf>
    <xf numFmtId="0" fontId="6" fillId="2" borderId="74" xfId="0" applyFont="1" applyFill="1" applyBorder="1" applyAlignment="1">
      <alignment horizontal="center" vertical="center" wrapText="1"/>
    </xf>
    <xf numFmtId="0" fontId="6" fillId="2" borderId="73" xfId="0" applyFont="1" applyFill="1" applyBorder="1" applyAlignment="1">
      <alignment horizontal="center" vertical="center" wrapText="1"/>
    </xf>
    <xf numFmtId="0" fontId="59" fillId="15" borderId="69" xfId="0" applyFont="1" applyFill="1" applyBorder="1" applyAlignment="1">
      <alignment horizontal="left" vertical="center" indent="1"/>
    </xf>
    <xf numFmtId="14" fontId="6" fillId="2" borderId="69" xfId="0" applyNumberFormat="1" applyFont="1" applyFill="1" applyBorder="1" applyAlignment="1">
      <alignment horizontal="center" vertical="center" wrapText="1"/>
    </xf>
    <xf numFmtId="0" fontId="59" fillId="2" borderId="71" xfId="0" applyFont="1" applyFill="1" applyBorder="1" applyAlignment="1">
      <alignment horizontal="center" vertical="center" wrapText="1"/>
    </xf>
    <xf numFmtId="0" fontId="6" fillId="2" borderId="75" xfId="0" applyFont="1" applyFill="1" applyBorder="1" applyAlignment="1">
      <alignment horizontal="center" vertical="center" wrapText="1"/>
    </xf>
    <xf numFmtId="0" fontId="25" fillId="6" borderId="0" xfId="0" applyFont="1" applyFill="1" applyBorder="1" applyAlignment="1">
      <alignment horizontal="center" vertical="center"/>
    </xf>
    <xf numFmtId="0" fontId="17" fillId="2" borderId="0" xfId="2" applyFont="1" applyFill="1" applyBorder="1" applyAlignment="1">
      <alignment horizontal="center" vertical="center" wrapText="1"/>
    </xf>
    <xf numFmtId="0" fontId="8" fillId="3" borderId="0" xfId="0" applyFont="1" applyFill="1" applyBorder="1" applyAlignment="1">
      <alignment horizontal="center" vertical="center"/>
    </xf>
    <xf numFmtId="0" fontId="58" fillId="5" borderId="0" xfId="0" applyFont="1" applyFill="1" applyBorder="1" applyAlignment="1">
      <alignment horizontal="left" vertical="center" indent="1"/>
    </xf>
    <xf numFmtId="0" fontId="59" fillId="2" borderId="0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left" vertical="center" indent="1"/>
    </xf>
    <xf numFmtId="0" fontId="60" fillId="15" borderId="0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 wrapText="1"/>
    </xf>
    <xf numFmtId="0" fontId="59" fillId="15" borderId="0" xfId="0" applyFont="1" applyFill="1" applyBorder="1" applyAlignment="1">
      <alignment horizontal="left" vertical="center" indent="1"/>
    </xf>
    <xf numFmtId="9" fontId="6" fillId="3" borderId="12" xfId="0" applyNumberFormat="1" applyFont="1" applyFill="1" applyBorder="1" applyAlignment="1">
      <alignment horizontal="center" vertical="center" wrapText="1"/>
    </xf>
    <xf numFmtId="14" fontId="6" fillId="2" borderId="2" xfId="0" applyNumberFormat="1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/>
    </xf>
    <xf numFmtId="0" fontId="41" fillId="0" borderId="63" xfId="0" applyFont="1" applyBorder="1" applyAlignment="1">
      <alignment horizontal="center"/>
    </xf>
    <xf numFmtId="0" fontId="41" fillId="0" borderId="65" xfId="0" applyFont="1" applyBorder="1" applyAlignment="1">
      <alignment horizontal="center"/>
    </xf>
    <xf numFmtId="0" fontId="52" fillId="0" borderId="0" xfId="0" applyFont="1" applyAlignment="1">
      <alignment horizontal="left"/>
    </xf>
    <xf numFmtId="9" fontId="6" fillId="2" borderId="10" xfId="1" applyFont="1" applyFill="1" applyBorder="1" applyAlignment="1">
      <alignment horizontal="center" vertical="center" wrapText="1"/>
    </xf>
    <xf numFmtId="9" fontId="6" fillId="2" borderId="5" xfId="1" applyFont="1" applyFill="1" applyBorder="1" applyAlignment="1">
      <alignment horizontal="center" vertical="center" wrapText="1"/>
    </xf>
    <xf numFmtId="9" fontId="6" fillId="2" borderId="9" xfId="1" applyFont="1" applyFill="1" applyBorder="1" applyAlignment="1">
      <alignment horizontal="center" vertical="center" wrapText="1"/>
    </xf>
    <xf numFmtId="9" fontId="6" fillId="2" borderId="0" xfId="1" applyFont="1" applyFill="1" applyAlignment="1">
      <alignment horizontal="left" vertical="center" wrapText="1" indent="1"/>
    </xf>
    <xf numFmtId="9" fontId="6" fillId="2" borderId="71" xfId="1" applyFont="1" applyFill="1" applyBorder="1" applyAlignment="1">
      <alignment horizontal="center" vertical="center" wrapText="1"/>
    </xf>
    <xf numFmtId="49" fontId="6" fillId="2" borderId="2" xfId="0" applyNumberFormat="1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/>
    </xf>
    <xf numFmtId="0" fontId="8" fillId="3" borderId="0" xfId="0" applyFont="1" applyFill="1" applyBorder="1" applyAlignment="1">
      <alignment horizontal="center" vertical="center"/>
    </xf>
    <xf numFmtId="0" fontId="41" fillId="9" borderId="47" xfId="0" applyFont="1" applyFill="1" applyBorder="1"/>
    <xf numFmtId="0" fontId="41" fillId="9" borderId="48" xfId="0" applyFont="1" applyFill="1" applyBorder="1"/>
    <xf numFmtId="0" fontId="75" fillId="2" borderId="0" xfId="0" quotePrefix="1" applyFont="1" applyFill="1" applyBorder="1" applyAlignment="1">
      <alignment vertical="center"/>
    </xf>
    <xf numFmtId="0" fontId="88" fillId="9" borderId="76" xfId="0" applyFont="1" applyFill="1" applyBorder="1" applyAlignment="1">
      <alignment horizontal="center" vertical="center"/>
    </xf>
    <xf numFmtId="0" fontId="88" fillId="9" borderId="77" xfId="0" applyFont="1" applyFill="1" applyBorder="1" applyAlignment="1">
      <alignment horizontal="center" vertical="center"/>
    </xf>
    <xf numFmtId="165" fontId="6" fillId="2" borderId="69" xfId="0" quotePrefix="1" applyNumberFormat="1" applyFont="1" applyFill="1" applyBorder="1" applyAlignment="1">
      <alignment horizontal="center" vertical="center" wrapText="1"/>
    </xf>
    <xf numFmtId="0" fontId="2" fillId="2" borderId="74" xfId="2" applyFill="1" applyBorder="1" applyAlignment="1">
      <alignment horizontal="center" vertical="center" wrapText="1"/>
    </xf>
    <xf numFmtId="0" fontId="107" fillId="3" borderId="0" xfId="0" applyFont="1" applyFill="1" applyAlignment="1">
      <alignment horizontal="left" vertical="center" indent="1"/>
    </xf>
    <xf numFmtId="0" fontId="78" fillId="5" borderId="0" xfId="0" applyFont="1" applyFill="1" applyBorder="1" applyAlignment="1">
      <alignment horizontal="center"/>
    </xf>
    <xf numFmtId="0" fontId="164" fillId="2" borderId="6" xfId="0" applyFont="1" applyFill="1" applyBorder="1" applyAlignment="1">
      <alignment horizontal="center" vertical="center"/>
    </xf>
    <xf numFmtId="0" fontId="165" fillId="2" borderId="10" xfId="0" applyFont="1" applyFill="1" applyBorder="1" applyAlignment="1">
      <alignment horizontal="left" vertical="center" indent="1"/>
    </xf>
    <xf numFmtId="0" fontId="70" fillId="2" borderId="0" xfId="0" quotePrefix="1" applyFont="1" applyFill="1" applyBorder="1" applyAlignment="1">
      <alignment vertical="center"/>
    </xf>
    <xf numFmtId="0" fontId="166" fillId="3" borderId="0" xfId="0" applyFont="1" applyFill="1" applyAlignment="1">
      <alignment horizontal="center" vertical="center"/>
    </xf>
    <xf numFmtId="0" fontId="166" fillId="3" borderId="0" xfId="0" applyFont="1" applyFill="1" applyAlignment="1">
      <alignment horizontal="center" vertical="center" wrapText="1"/>
    </xf>
    <xf numFmtId="0" fontId="41" fillId="0" borderId="0" xfId="0" applyFont="1" applyAlignment="1">
      <alignment horizontal="center"/>
    </xf>
    <xf numFmtId="0" fontId="70" fillId="0" borderId="0" xfId="0" applyFont="1" applyFill="1" applyBorder="1" applyAlignment="1">
      <alignment horizontal="left" vertical="center" indent="1"/>
    </xf>
    <xf numFmtId="0" fontId="6" fillId="2" borderId="5" xfId="0" quotePrefix="1" applyFont="1" applyFill="1" applyBorder="1" applyAlignment="1">
      <alignment horizontal="center" vertical="center" wrapText="1"/>
    </xf>
    <xf numFmtId="0" fontId="88" fillId="9" borderId="77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left" vertical="center" wrapText="1" indent="1"/>
    </xf>
    <xf numFmtId="6" fontId="58" fillId="2" borderId="10" xfId="0" applyNumberFormat="1" applyFont="1" applyFill="1" applyBorder="1" applyAlignment="1">
      <alignment horizontal="center" vertical="center"/>
    </xf>
    <xf numFmtId="0" fontId="47" fillId="0" borderId="0" xfId="0" applyFont="1" applyAlignment="1"/>
    <xf numFmtId="0" fontId="47" fillId="0" borderId="48" xfId="0" applyFont="1" applyBorder="1"/>
    <xf numFmtId="0" fontId="47" fillId="2" borderId="0" xfId="0" applyFont="1" applyFill="1" applyBorder="1"/>
    <xf numFmtId="0" fontId="2" fillId="2" borderId="6" xfId="2" applyFill="1" applyBorder="1" applyAlignment="1">
      <alignment horizontal="center" vertical="center"/>
    </xf>
    <xf numFmtId="0" fontId="167" fillId="3" borderId="0" xfId="0" applyFont="1" applyFill="1" applyAlignment="1">
      <alignment horizontal="center" vertical="center"/>
    </xf>
    <xf numFmtId="0" fontId="59" fillId="2" borderId="6" xfId="0" applyFont="1" applyFill="1" applyBorder="1" applyAlignment="1">
      <alignment horizontal="center" vertical="center" wrapText="1"/>
    </xf>
    <xf numFmtId="165" fontId="6" fillId="2" borderId="0" xfId="0" quotePrefix="1" applyNumberFormat="1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/>
    </xf>
    <xf numFmtId="0" fontId="8" fillId="3" borderId="0" xfId="0" applyFont="1" applyFill="1" applyAlignment="1">
      <alignment horizontal="center" vertical="center"/>
    </xf>
    <xf numFmtId="0" fontId="49" fillId="2" borderId="2" xfId="0" applyFont="1" applyFill="1" applyBorder="1" applyAlignment="1">
      <alignment horizontal="left" vertical="center" indent="1"/>
    </xf>
    <xf numFmtId="0" fontId="59" fillId="57" borderId="78" xfId="0" applyFont="1" applyFill="1" applyBorder="1" applyAlignment="1">
      <alignment horizontal="center" vertical="center" wrapText="1"/>
    </xf>
    <xf numFmtId="0" fontId="168" fillId="57" borderId="79" xfId="0" applyFont="1" applyFill="1" applyBorder="1" applyAlignment="1">
      <alignment horizontal="left" vertical="center" indent="1"/>
    </xf>
    <xf numFmtId="6" fontId="169" fillId="57" borderId="78" xfId="0" applyNumberFormat="1" applyFont="1" applyFill="1" applyBorder="1" applyAlignment="1">
      <alignment horizontal="right" vertical="center" indent="1"/>
    </xf>
    <xf numFmtId="0" fontId="6" fillId="58" borderId="0" xfId="0" applyFont="1" applyFill="1" applyAlignment="1">
      <alignment horizontal="center" vertical="center" wrapText="1"/>
    </xf>
    <xf numFmtId="0" fontId="6" fillId="57" borderId="0" xfId="0" applyFont="1" applyFill="1" applyAlignment="1">
      <alignment horizontal="center" vertical="center" wrapText="1"/>
    </xf>
    <xf numFmtId="9" fontId="6" fillId="58" borderId="0" xfId="1" applyFont="1" applyFill="1" applyBorder="1" applyAlignment="1">
      <alignment horizontal="center" vertical="center" wrapText="1"/>
    </xf>
    <xf numFmtId="9" fontId="6" fillId="57" borderId="0" xfId="1" applyFont="1" applyFill="1" applyBorder="1" applyAlignment="1">
      <alignment horizontal="center" vertical="center" wrapText="1"/>
    </xf>
    <xf numFmtId="9" fontId="6" fillId="58" borderId="80" xfId="0" applyNumberFormat="1" applyFont="1" applyFill="1" applyBorder="1" applyAlignment="1">
      <alignment horizontal="center" vertical="center" wrapText="1"/>
    </xf>
    <xf numFmtId="0" fontId="159" fillId="57" borderId="0" xfId="0" applyFont="1" applyFill="1" applyAlignment="1">
      <alignment horizontal="center" vertical="center"/>
    </xf>
    <xf numFmtId="0" fontId="159" fillId="58" borderId="0" xfId="0" applyFont="1" applyFill="1" applyAlignment="1">
      <alignment horizontal="center" vertical="center"/>
    </xf>
    <xf numFmtId="0" fontId="159" fillId="57" borderId="80" xfId="0" applyFont="1" applyFill="1" applyBorder="1" applyAlignment="1">
      <alignment horizontal="center" vertical="center"/>
    </xf>
    <xf numFmtId="0" fontId="2" fillId="58" borderId="0" xfId="2" applyFill="1" applyBorder="1" applyAlignment="1">
      <alignment horizontal="center" vertical="center"/>
    </xf>
    <xf numFmtId="0" fontId="49" fillId="57" borderId="81" xfId="0" applyFont="1" applyFill="1" applyBorder="1" applyAlignment="1">
      <alignment horizontal="center" vertical="center" wrapText="1"/>
    </xf>
    <xf numFmtId="14" fontId="6" fillId="57" borderId="82" xfId="0" applyNumberFormat="1" applyFont="1" applyFill="1" applyBorder="1" applyAlignment="1">
      <alignment horizontal="center" vertical="center" wrapText="1"/>
    </xf>
    <xf numFmtId="14" fontId="6" fillId="57" borderId="79" xfId="0" applyNumberFormat="1" applyFont="1" applyFill="1" applyBorder="1" applyAlignment="1">
      <alignment horizontal="center" vertical="center" wrapText="1"/>
    </xf>
    <xf numFmtId="165" fontId="6" fillId="57" borderId="78" xfId="0" applyNumberFormat="1" applyFont="1" applyFill="1" applyBorder="1" applyAlignment="1">
      <alignment horizontal="center" vertical="center" wrapText="1"/>
    </xf>
    <xf numFmtId="0" fontId="59" fillId="57" borderId="83" xfId="0" applyFont="1" applyFill="1" applyBorder="1" applyAlignment="1">
      <alignment horizontal="center" vertical="center" wrapText="1"/>
    </xf>
    <xf numFmtId="0" fontId="6" fillId="57" borderId="78" xfId="0" applyFont="1" applyFill="1" applyBorder="1" applyAlignment="1">
      <alignment horizontal="center" vertical="center" wrapText="1"/>
    </xf>
    <xf numFmtId="0" fontId="170" fillId="58" borderId="0" xfId="2" applyFont="1" applyFill="1" applyBorder="1" applyAlignment="1">
      <alignment horizontal="center" vertical="center"/>
    </xf>
    <xf numFmtId="0" fontId="6" fillId="2" borderId="9" xfId="0" quotePrefix="1" applyFont="1" applyFill="1" applyBorder="1" applyAlignment="1">
      <alignment horizontal="center" vertical="center" wrapText="1"/>
    </xf>
    <xf numFmtId="0" fontId="87" fillId="2" borderId="84" xfId="0" applyFont="1" applyFill="1" applyBorder="1" applyAlignment="1">
      <alignment horizontal="center" vertical="center" wrapText="1"/>
    </xf>
    <xf numFmtId="173" fontId="81" fillId="8" borderId="0" xfId="0" applyNumberFormat="1" applyFont="1" applyFill="1" applyAlignment="1">
      <alignment horizontal="center" vertical="center"/>
    </xf>
    <xf numFmtId="0" fontId="11" fillId="3" borderId="0" xfId="0" applyFont="1" applyFill="1" applyAlignment="1">
      <alignment horizontal="center" vertical="center"/>
    </xf>
    <xf numFmtId="0" fontId="8" fillId="2" borderId="25" xfId="0" applyFont="1" applyFill="1" applyBorder="1" applyAlignment="1">
      <alignment horizontal="center" vertical="center"/>
    </xf>
    <xf numFmtId="0" fontId="9" fillId="2" borderId="27" xfId="0" applyFont="1" applyFill="1" applyBorder="1" applyAlignment="1">
      <alignment horizontal="center" vertical="center"/>
    </xf>
    <xf numFmtId="0" fontId="9" fillId="2" borderId="26" xfId="0" applyFont="1" applyFill="1" applyBorder="1" applyAlignment="1">
      <alignment horizontal="center" vertical="center"/>
    </xf>
    <xf numFmtId="0" fontId="8" fillId="2" borderId="27" xfId="0" applyFont="1" applyFill="1" applyBorder="1" applyAlignment="1">
      <alignment horizontal="center" vertical="center"/>
    </xf>
    <xf numFmtId="0" fontId="41" fillId="0" borderId="0" xfId="0" applyFont="1" applyAlignment="1">
      <alignment horizontal="center"/>
    </xf>
    <xf numFmtId="0" fontId="69" fillId="9" borderId="76" xfId="2" applyFont="1" applyFill="1" applyBorder="1" applyAlignment="1">
      <alignment horizontal="center" vertical="center"/>
    </xf>
    <xf numFmtId="0" fontId="69" fillId="16" borderId="38" xfId="2" applyFont="1" applyFill="1" applyBorder="1" applyAlignment="1">
      <alignment horizontal="center" vertical="center"/>
    </xf>
    <xf numFmtId="0" fontId="41" fillId="0" borderId="63" xfId="0" applyFont="1" applyBorder="1" applyAlignment="1">
      <alignment horizontal="center"/>
    </xf>
    <xf numFmtId="0" fontId="41" fillId="0" borderId="65" xfId="0" applyFont="1" applyBorder="1" applyAlignment="1">
      <alignment horizontal="center"/>
    </xf>
    <xf numFmtId="0" fontId="73" fillId="16" borderId="38" xfId="0" applyFont="1" applyFill="1" applyBorder="1" applyAlignment="1">
      <alignment horizontal="center" vertical="center"/>
    </xf>
    <xf numFmtId="0" fontId="70" fillId="0" borderId="0" xfId="0" applyFont="1" applyFill="1" applyBorder="1" applyAlignment="1">
      <alignment horizontal="left" vertical="center" indent="1"/>
    </xf>
    <xf numFmtId="0" fontId="73" fillId="16" borderId="0" xfId="0" applyFont="1" applyFill="1" applyBorder="1" applyAlignment="1">
      <alignment horizontal="center" vertical="center"/>
    </xf>
    <xf numFmtId="0" fontId="41" fillId="0" borderId="0" xfId="0" applyFont="1" applyFill="1" applyAlignment="1">
      <alignment horizontal="center"/>
    </xf>
    <xf numFmtId="0" fontId="70" fillId="15" borderId="2" xfId="0" applyFont="1" applyFill="1" applyBorder="1" applyAlignment="1">
      <alignment horizontal="center" vertical="center"/>
    </xf>
    <xf numFmtId="0" fontId="8" fillId="3" borderId="18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0" fontId="8" fillId="3" borderId="0" xfId="0" applyFont="1" applyFill="1" applyAlignment="1">
      <alignment horizontal="center" vertical="center"/>
    </xf>
    <xf numFmtId="0" fontId="6" fillId="2" borderId="23" xfId="0" applyFont="1" applyFill="1" applyBorder="1" applyAlignment="1">
      <alignment horizontal="center" vertical="center" textRotation="90" wrapText="1"/>
    </xf>
    <xf numFmtId="0" fontId="97" fillId="0" borderId="0" xfId="0" applyFont="1" applyBorder="1" applyAlignment="1">
      <alignment horizontal="center"/>
    </xf>
    <xf numFmtId="0" fontId="104" fillId="2" borderId="0" xfId="0" applyFont="1" applyFill="1" applyBorder="1" applyAlignment="1">
      <alignment horizontal="center"/>
    </xf>
    <xf numFmtId="0" fontId="58" fillId="2" borderId="16" xfId="0" applyFont="1" applyFill="1" applyBorder="1" applyAlignment="1">
      <alignment horizontal="center" vertical="center" wrapText="1"/>
    </xf>
    <xf numFmtId="0" fontId="78" fillId="4" borderId="4" xfId="0" applyFont="1" applyFill="1" applyBorder="1" applyAlignment="1">
      <alignment horizontal="center" vertical="center"/>
    </xf>
    <xf numFmtId="0" fontId="78" fillId="4" borderId="2" xfId="0" applyFont="1" applyFill="1" applyBorder="1" applyAlignment="1">
      <alignment horizontal="center" vertical="center"/>
    </xf>
    <xf numFmtId="0" fontId="78" fillId="4" borderId="3" xfId="0" applyFont="1" applyFill="1" applyBorder="1" applyAlignment="1">
      <alignment horizontal="center" vertical="center"/>
    </xf>
    <xf numFmtId="0" fontId="78" fillId="3" borderId="2" xfId="0" applyFont="1" applyFill="1" applyBorder="1" applyAlignment="1">
      <alignment horizontal="center" vertical="center"/>
    </xf>
    <xf numFmtId="0" fontId="78" fillId="3" borderId="3" xfId="0" applyFont="1" applyFill="1" applyBorder="1" applyAlignment="1">
      <alignment horizontal="center" vertical="center"/>
    </xf>
    <xf numFmtId="0" fontId="78" fillId="3" borderId="4" xfId="0" applyFont="1" applyFill="1" applyBorder="1" applyAlignment="1">
      <alignment horizontal="center" vertical="center"/>
    </xf>
    <xf numFmtId="0" fontId="24" fillId="3" borderId="2" xfId="0" applyFont="1" applyFill="1" applyBorder="1" applyAlignment="1">
      <alignment horizontal="center" vertical="center"/>
    </xf>
    <xf numFmtId="0" fontId="24" fillId="4" borderId="4" xfId="0" applyFont="1" applyFill="1" applyBorder="1" applyAlignment="1">
      <alignment horizontal="center" vertical="center"/>
    </xf>
    <xf numFmtId="0" fontId="24" fillId="4" borderId="2" xfId="0" applyFont="1" applyFill="1" applyBorder="1" applyAlignment="1">
      <alignment horizontal="center" vertical="center"/>
    </xf>
    <xf numFmtId="0" fontId="24" fillId="3" borderId="3" xfId="0" applyFont="1" applyFill="1" applyBorder="1" applyAlignment="1">
      <alignment horizontal="center" vertical="center"/>
    </xf>
    <xf numFmtId="0" fontId="24" fillId="3" borderId="4" xfId="0" applyFont="1" applyFill="1" applyBorder="1" applyAlignment="1">
      <alignment horizontal="center" vertical="center"/>
    </xf>
    <xf numFmtId="0" fontId="24" fillId="4" borderId="3" xfId="0" applyFont="1" applyFill="1" applyBorder="1" applyAlignment="1">
      <alignment horizontal="center" vertical="center"/>
    </xf>
  </cellXfs>
  <cellStyles count="14152">
    <cellStyle name="_20070409 contry matrix" xfId="11" xr:uid="{9A49AA18-BFFB-4734-BC0A-E628422C164B}"/>
    <cellStyle name="_Compare New 01-10-08" xfId="12" xr:uid="{80AC5F8B-FEBC-4B8E-BBBB-9DA58E6DF659}"/>
    <cellStyle name="_Compare New 021908" xfId="13" xr:uid="{EED53424-D970-49B8-9447-0821A1144561}"/>
    <cellStyle name="_Country Matrix" xfId="14" xr:uid="{F102973C-0DA1-4E73-9E98-C13804254865}"/>
    <cellStyle name="_Country Matrix 2" xfId="15" xr:uid="{B1DC48C0-14E1-4016-8CD6-D03BFBF87A36}"/>
    <cellStyle name="_Country Matrix Template_L3KSB2 032807HMW" xfId="16" xr:uid="{796DD583-2E1B-4C7F-8E6D-AB7D18E7B956}"/>
    <cellStyle name="_Country Matrix Template_L3KSB2 032807HMW 2" xfId="17" xr:uid="{F643F3A5-A681-440B-8849-37E2B35BE6AD}"/>
    <cellStyle name="_Country Matrix_1" xfId="18" xr:uid="{584DF6B1-351C-4AB3-A9FF-7D92E239130C}"/>
    <cellStyle name="_CountryMatrixTemplate_TP_00615" xfId="19" xr:uid="{FAF43DD9-FDF4-4A84-B990-82B1F6F55D3E}"/>
    <cellStyle name="_CountryMatrixTemplate_TP_00615 2" xfId="20" xr:uid="{7F62D129-F5E3-452F-9162-C94483F8204D}"/>
    <cellStyle name="_Master data" xfId="21" xr:uid="{8E78F062-EADA-4C27-A74E-E8DE0B2FC1A5}"/>
    <cellStyle name="_Shells" xfId="22" xr:uid="{6C479280-6324-4CB9-B5A0-6CFE23EFFA96}"/>
    <cellStyle name="_Vista Country Matrix (2)" xfId="23" xr:uid="{46B616DA-6431-41FD-BE97-5FDF5EBB759B}"/>
    <cellStyle name="_Vista GAV BOM" xfId="24" xr:uid="{536CED3F-8752-4570-823A-74E2E3F54065}"/>
    <cellStyle name="_Waikiki 1.0 INT_Spec Sheet_03.02.2007" xfId="25" xr:uid="{87979816-E499-4A5A-80CC-C2B4162C93C5}"/>
    <cellStyle name="_XP Country Matrix" xfId="26" xr:uid="{90CCB0BA-DC9D-4EBF-9017-ACE56968E375}"/>
    <cellStyle name="_XP Model Loadsheet &amp; BOM" xfId="27" xr:uid="{7AEF324A-E388-4283-B7AE-3D5B7A150FCA}"/>
    <cellStyle name="_XP Model Loadsheet &amp; GAV" xfId="28" xr:uid="{1C655CD9-183F-42E9-8311-31A1C5D1D1B8}"/>
    <cellStyle name="20% - Accent1 2" xfId="29" xr:uid="{77C63513-9BA2-49E4-9C1D-961B2A9A5FE3}"/>
    <cellStyle name="20% - Accent1 2 2" xfId="30" xr:uid="{53A65D23-6F59-41A7-A1F6-CF94E0490D8A}"/>
    <cellStyle name="20% - Accent1 2 3" xfId="31" xr:uid="{4C19B94D-FDA1-46E8-8346-73F8C1B1B7EE}"/>
    <cellStyle name="20% - Accent1 2 4" xfId="32" xr:uid="{04CE8CFF-C70A-4C63-BAD4-AC014BBCC5FC}"/>
    <cellStyle name="20% - Accent1 2 5" xfId="33" xr:uid="{7D2ABCF6-D543-4D5B-8F26-2BA8919DE709}"/>
    <cellStyle name="20% - Accent1 2 6" xfId="34" xr:uid="{02610E64-F324-4831-AB4D-1A3E461AEF2E}"/>
    <cellStyle name="20% - Accent1 2 7" xfId="35" xr:uid="{0A1649DC-0F29-48C8-A1AE-1AE3670F08C2}"/>
    <cellStyle name="20% - Accent1 2 8" xfId="36" xr:uid="{E3463822-C0D4-4E77-B4D2-BE84231F5907}"/>
    <cellStyle name="20% - Accent2 2" xfId="37" xr:uid="{8A64A153-9F26-4C8D-A647-6171DF7DAC9A}"/>
    <cellStyle name="20% - Accent2 2 2" xfId="38" xr:uid="{B6B4CD07-BBE2-41D1-941E-49A1824C4A8A}"/>
    <cellStyle name="20% - Accent2 2 3" xfId="39" xr:uid="{5E309DEE-19EF-4C70-8709-75BBB48FFDD5}"/>
    <cellStyle name="20% - Accent2 2 4" xfId="40" xr:uid="{35B32EED-CB8E-4FF3-BC64-5A45C56DCB7B}"/>
    <cellStyle name="20% - Accent2 2 5" xfId="41" xr:uid="{8836F6D0-870F-43F3-A39B-8D22F7F2BBF0}"/>
    <cellStyle name="20% - Accent2 2 6" xfId="42" xr:uid="{583FE73B-585B-4A13-994C-BE9ECFE80EF5}"/>
    <cellStyle name="20% - Accent2 2 7" xfId="43" xr:uid="{C02B66C8-2C57-4FE5-B1AA-060CCA8DEEDC}"/>
    <cellStyle name="20% - Accent2 2 8" xfId="44" xr:uid="{3E8DBCF3-4949-43A4-9151-DEB904DBEA08}"/>
    <cellStyle name="20% - Accent3 2" xfId="45" xr:uid="{8959B6E9-9A16-4865-935C-A6A99E2BD0FD}"/>
    <cellStyle name="20% - Accent3 2 2" xfId="46" xr:uid="{26FD8E0A-2667-4083-A52E-1BDE61AB78F6}"/>
    <cellStyle name="20% - Accent3 2 3" xfId="47" xr:uid="{10DFD2AB-966A-494F-8562-19508FEDCC57}"/>
    <cellStyle name="20% - Accent3 2 4" xfId="48" xr:uid="{5EA7C4D1-290A-4E8E-A04F-2C3FD029FF1D}"/>
    <cellStyle name="20% - Accent3 2 5" xfId="49" xr:uid="{1B0DA989-AE0B-4F15-B3F6-911D0C3762B6}"/>
    <cellStyle name="20% - Accent3 2 6" xfId="50" xr:uid="{2AFDFED1-0A6F-4AFE-A19B-19092FC06D0C}"/>
    <cellStyle name="20% - Accent3 2 7" xfId="51" xr:uid="{222C0605-2F82-4FCE-AD44-E71BD332FA86}"/>
    <cellStyle name="20% - Accent3 2 8" xfId="52" xr:uid="{2B47E36B-4F8E-4B06-9AD4-4C871BAF1678}"/>
    <cellStyle name="20% - Accent4 2" xfId="53" xr:uid="{E0434551-D8B3-4932-967C-7866DAA4D1BF}"/>
    <cellStyle name="20% - Accent4 2 2" xfId="54" xr:uid="{C48205B6-34FB-421F-90AC-B6EA125BC7F9}"/>
    <cellStyle name="20% - Accent4 2 3" xfId="55" xr:uid="{CD0C7666-153D-45B0-8F99-A3D1ED9CACC9}"/>
    <cellStyle name="20% - Accent4 2 4" xfId="56" xr:uid="{E1A6A62C-3B28-4C61-BB71-6EB78CB7B050}"/>
    <cellStyle name="20% - Accent4 2 5" xfId="57" xr:uid="{52FFA946-6324-478B-8C59-BFBB7B942008}"/>
    <cellStyle name="20% - Accent4 2 6" xfId="58" xr:uid="{27966BF7-9886-402F-90C1-732AB132464E}"/>
    <cellStyle name="20% - Accent4 2 7" xfId="59" xr:uid="{C5B1F890-0A8A-469F-9EA2-1E76D067EAFA}"/>
    <cellStyle name="20% - Accent4 2 8" xfId="60" xr:uid="{B80CDE8F-5F82-4393-87C5-C805F5FD3367}"/>
    <cellStyle name="20% - Accent5 2" xfId="61" xr:uid="{E9AD401C-5F5F-4061-91CA-2EB1AB8CF686}"/>
    <cellStyle name="20% - Accent5 2 2" xfId="62" xr:uid="{483C1091-7F90-42F2-A765-4C6ADAEA2B83}"/>
    <cellStyle name="20% - Accent5 2 3" xfId="63" xr:uid="{2E58BD81-16C6-4B4D-BB96-071DE7CB7C68}"/>
    <cellStyle name="20% - Accent5 2 4" xfId="64" xr:uid="{12089312-1AD1-4203-B1ED-21A895BA9857}"/>
    <cellStyle name="20% - Accent5 2 5" xfId="65" xr:uid="{7D2A9024-3C0D-4334-98C3-C63FAE686CCD}"/>
    <cellStyle name="20% - Accent5 2 6" xfId="66" xr:uid="{331BDA76-1B00-47EF-A50D-34C388CD9CBF}"/>
    <cellStyle name="20% - Accent5 2 7" xfId="67" xr:uid="{6C6649A9-BCCB-42E3-9C7E-26865012A142}"/>
    <cellStyle name="20% - Accent5 2 8" xfId="68" xr:uid="{96EFDC3F-76C8-4358-8805-5066F5E6A2D5}"/>
    <cellStyle name="20% - Accent6 2" xfId="69" xr:uid="{32DD0E15-C734-4395-9DA0-B8B4618D6C82}"/>
    <cellStyle name="20% - Accent6 2 2" xfId="70" xr:uid="{52242837-2E74-4F25-B01C-29E3662989D6}"/>
    <cellStyle name="20% - Accent6 2 3" xfId="71" xr:uid="{E56E3F92-EF28-4B1E-AE5F-AF2FD22C8E94}"/>
    <cellStyle name="20% - Accent6 2 4" xfId="72" xr:uid="{D44E749F-46CE-43E1-9BC2-D79D1A4E056E}"/>
    <cellStyle name="20% - Accent6 2 5" xfId="73" xr:uid="{D216FD2F-DFF7-44E8-9FE1-D57471428762}"/>
    <cellStyle name="20% - Accent6 2 6" xfId="74" xr:uid="{05FE9128-5AAD-4200-A562-A6816B88D23F}"/>
    <cellStyle name="20% - Accent6 2 7" xfId="75" xr:uid="{C9CBC6CE-F49A-421B-9743-C8AF79CFFBDF}"/>
    <cellStyle name="20% - Accent6 2 8" xfId="76" xr:uid="{742D20C7-99B6-460E-A99F-2F0755C5901C}"/>
    <cellStyle name="20% - 强调文字颜色 1 2" xfId="77" xr:uid="{87B3700A-0870-4917-916C-318710C90B1C}"/>
    <cellStyle name="20% - 强调文字颜色 1 2 2" xfId="78" xr:uid="{28AA8356-169D-4A2F-8212-AABC3104B372}"/>
    <cellStyle name="20% - 强调文字颜色 1 2 2 2" xfId="79" xr:uid="{996C9EBB-CEB2-402E-9259-0FAE6C8CAC3B}"/>
    <cellStyle name="20% - 强调文字颜色 1 2 2 2 2" xfId="10511" xr:uid="{28C183D2-9B9F-4348-B37F-7E2DB5804170}"/>
    <cellStyle name="20% - 强调文字颜色 1 2 2 2 3" xfId="8703" xr:uid="{2FF845DC-2C92-4E4E-B225-AB518379F8F6}"/>
    <cellStyle name="20% - 强调文字颜色 1 2 3" xfId="80" xr:uid="{B773FE49-8928-4355-B434-26B2DAC75414}"/>
    <cellStyle name="20% - 强调文字颜色 1 2 3 2" xfId="10510" xr:uid="{1BB90FDE-1513-47F5-9FA9-12CC8B9470F6}"/>
    <cellStyle name="20% - 强调文字颜色 1 2 3 3" xfId="8702" xr:uid="{B6B4D95A-AAF9-4558-9284-09B2C1E333A9}"/>
    <cellStyle name="20% - 强调文字颜色 1 2 4" xfId="81" xr:uid="{C1847A00-C709-4F72-934D-815ACEE17B3E}"/>
    <cellStyle name="20% - 强调文字颜色 1 3" xfId="82" xr:uid="{5D5122DD-732D-45DA-A29D-B5F360C9B9F6}"/>
    <cellStyle name="20% - 强调文字颜色 1 3 2" xfId="83" xr:uid="{930B598E-5774-46F8-89F3-5E9B4C6EF9FB}"/>
    <cellStyle name="20% - 强调文字颜色 1 3 2 2" xfId="84" xr:uid="{6661A107-055F-48DE-9F46-3433E0934C56}"/>
    <cellStyle name="20% - 强调文字颜色 1 3 2 2 2" xfId="85" xr:uid="{D7C47ED2-59B9-4F14-952E-61AC025E089C}"/>
    <cellStyle name="20% - 强调文字颜色 1 3 2 2 2 2" xfId="10513" xr:uid="{6B5A1525-AA5D-4A93-B7A3-0B08E912F9C9}"/>
    <cellStyle name="20% - 强调文字颜色 1 3 2 2 2 3" xfId="8705" xr:uid="{B1F94733-7AE8-424E-929E-EAC9DCE4E036}"/>
    <cellStyle name="20% - 强调文字颜色 1 3 2 3" xfId="86" xr:uid="{D6604A70-5D8C-4EF1-8D67-11F6DC65B498}"/>
    <cellStyle name="20% - 强调文字颜色 1 3 2 3 2" xfId="10512" xr:uid="{7DBEAADC-C5C0-402D-B904-A7BE4C972CA0}"/>
    <cellStyle name="20% - 强调文字颜色 1 3 2 3 3" xfId="8704" xr:uid="{34FC6741-77D1-45FB-B735-075C62FBA5AE}"/>
    <cellStyle name="20% - 强调文字颜色 1 3 2 4" xfId="87" xr:uid="{227F8923-D701-49D5-AC9D-E191D283A3C9}"/>
    <cellStyle name="20% - 强调文字颜色 1 3 3" xfId="88" xr:uid="{7CB786F2-A7F6-44E0-B3FE-12E1B13DB60C}"/>
    <cellStyle name="20% - 强调文字颜色 1 3 3 2" xfId="89" xr:uid="{F61CFD2E-E3E3-43E5-BA49-35B1AF50E03E}"/>
    <cellStyle name="20% - 强调文字颜色 1 3 3 2 2" xfId="90" xr:uid="{6D95654E-1F26-4D94-BAC9-3348E3B2A36A}"/>
    <cellStyle name="20% - 强调文字颜色 1 3 3 2 2 2" xfId="10515" xr:uid="{15B0BAA6-BAB8-47C0-8575-416180478F6F}"/>
    <cellStyle name="20% - 强调文字颜色 1 3 3 2 2 3" xfId="8707" xr:uid="{39091399-D3BB-47FB-AF44-F4DC0512717F}"/>
    <cellStyle name="20% - 强调文字颜色 1 3 3 3" xfId="91" xr:uid="{614FA677-CA72-4802-97C5-AE75653F61DC}"/>
    <cellStyle name="20% - 强调文字颜色 1 3 3 3 2" xfId="10514" xr:uid="{3AE93CF8-86EE-4B67-B782-28DFE6C25CFB}"/>
    <cellStyle name="20% - 强调文字颜色 1 3 3 3 3" xfId="8706" xr:uid="{C0F0D1D4-4AF3-49D3-9901-8E384F757EFA}"/>
    <cellStyle name="20% - 强调文字颜色 1 3 3 4" xfId="92" xr:uid="{98496693-65FF-4AA3-A783-6776B1549D21}"/>
    <cellStyle name="20% - 强调文字颜色 1 3 4" xfId="93" xr:uid="{72A7BBAC-2BB3-44E4-9D94-676013723926}"/>
    <cellStyle name="20% - 强调文字颜色 1 3 4 2" xfId="94" xr:uid="{4E766060-40AF-4EBB-BD83-8BC6205F9910}"/>
    <cellStyle name="20% - 强调文字颜色 1 3 4 2 2" xfId="95" xr:uid="{15BC0B94-9DAA-4F5D-AE6F-3BBB5C0EB972}"/>
    <cellStyle name="20% - 强调文字颜色 1 3 4 2 2 2" xfId="10517" xr:uid="{1B86FAE2-D66F-40EB-A769-35FE92FE7DD0}"/>
    <cellStyle name="20% - 强调文字颜色 1 3 4 2 2 3" xfId="8709" xr:uid="{44ABF531-1F34-4B29-8DD1-2260E571C164}"/>
    <cellStyle name="20% - 强调文字颜色 1 3 4 3" xfId="96" xr:uid="{CDFCA831-7204-41F9-9C7D-B1B427CBFD3C}"/>
    <cellStyle name="20% - 强调文字颜色 1 3 4 3 2" xfId="10516" xr:uid="{B1BC9EA1-A9E5-48A1-8D9C-6E871BE51252}"/>
    <cellStyle name="20% - 强调文字颜色 1 3 4 3 3" xfId="8708" xr:uid="{6012A4A1-E5F5-4891-8908-E5588AEC0F44}"/>
    <cellStyle name="20% - 强调文字颜色 1 3 4 4" xfId="97" xr:uid="{28C07E3B-B8ED-44DF-8AA2-FA25F2BD4A55}"/>
    <cellStyle name="20% - 强调文字颜色 1 3 5" xfId="98" xr:uid="{565178AA-781D-48F9-8B6E-D23B88617EA2}"/>
    <cellStyle name="20% - 强调文字颜色 1 3 5 2" xfId="99" xr:uid="{44DDDB0C-5519-412D-9E7D-98A8D5D8EC40}"/>
    <cellStyle name="20% - 强调文字颜色 1 3 5 2 2" xfId="100" xr:uid="{E416C4A2-DC5B-4248-8B56-90990ACB96DF}"/>
    <cellStyle name="20% - 强调文字颜色 1 3 5 2 2 2" xfId="10519" xr:uid="{185EADCC-D16C-45E3-A245-B0BECC8E4D1E}"/>
    <cellStyle name="20% - 强调文字颜色 1 3 5 2 2 3" xfId="8711" xr:uid="{6BA1A905-EF57-4F1C-A5B9-0E5A53E3618F}"/>
    <cellStyle name="20% - 强调文字颜色 1 3 5 3" xfId="101" xr:uid="{AF2BBA49-35D9-48BF-9052-281E65E44F88}"/>
    <cellStyle name="20% - 强调文字颜色 1 3 5 3 2" xfId="10518" xr:uid="{45CCFDB4-F151-4355-851A-C1BF10B77D3B}"/>
    <cellStyle name="20% - 强调文字颜色 1 3 5 3 3" xfId="8710" xr:uid="{D3526AFB-839D-4242-AE24-22E19E224F88}"/>
    <cellStyle name="20% - 强调文字颜色 1 3 5 4" xfId="102" xr:uid="{5AA7A116-B918-4995-AB9A-CF76C44C4309}"/>
    <cellStyle name="20% - 强调文字颜色 1 3 6" xfId="103" xr:uid="{567D8E68-F1AA-4A36-9979-05152BFF7755}"/>
    <cellStyle name="20% - 强调文字颜色 1 3 6 2" xfId="104" xr:uid="{30DC5DB3-9B28-4B48-A657-96B2A8E99124}"/>
    <cellStyle name="20% - 强调文字颜色 1 3 6 2 2" xfId="10520" xr:uid="{2181F4EC-5417-4CC8-981F-37B634A2976F}"/>
    <cellStyle name="20% - 强调文字颜色 1 3 6 2 3" xfId="8712" xr:uid="{59DE7040-BC6C-49B0-AFAA-8D9D85F2DAC6}"/>
    <cellStyle name="20% - 强调文字颜色 1 3 7" xfId="105" xr:uid="{3D9F102C-0049-45CB-B116-698B0B7D58F9}"/>
    <cellStyle name="20% - 强调文字颜色 1 3 7 2" xfId="10907" xr:uid="{C4BC3C18-7F09-426A-9288-F699C25A0DE7}"/>
    <cellStyle name="20% - 强调文字颜色 1 4" xfId="106" xr:uid="{1F55309F-D682-434D-8A8D-3CFDF9A82694}"/>
    <cellStyle name="20% - 强调文字颜色 1 4 2" xfId="107" xr:uid="{7D4B8217-031F-4CFF-9BDB-BF2D6578B21A}"/>
    <cellStyle name="20% - 强调文字颜色 1 4 2 2" xfId="108" xr:uid="{053547E2-4A20-421F-9F19-8EB95E1DAE34}"/>
    <cellStyle name="20% - 强调文字颜色 1 4 2 2 2" xfId="10522" xr:uid="{5DA93E50-09BD-4FB9-BEB0-D83354367F05}"/>
    <cellStyle name="20% - 强调文字颜色 1 4 2 2 3" xfId="8714" xr:uid="{8E7DE660-68AA-4E24-8AF6-9BE0FF68903F}"/>
    <cellStyle name="20% - 强调文字颜色 1 4 3" xfId="109" xr:uid="{D6558008-7CBA-4F0B-922E-7EC7E547D9D4}"/>
    <cellStyle name="20% - 强调文字颜色 1 4 3 2" xfId="10521" xr:uid="{7CCBF6E1-F22D-4782-9859-B5B669B1DCC1}"/>
    <cellStyle name="20% - 强调文字颜色 1 4 3 3" xfId="8713" xr:uid="{4951F1A3-3533-4D40-945F-926894612276}"/>
    <cellStyle name="20% - 强调文字颜色 1 4 4" xfId="110" xr:uid="{3D6149DD-34C7-4671-B4DC-5403C8121144}"/>
    <cellStyle name="20% - 强调文字颜色 1 5" xfId="111" xr:uid="{71B94DC4-4033-4D3F-AC10-288364457DF0}"/>
    <cellStyle name="20% - 强调文字颜色 1 5 2" xfId="112" xr:uid="{188E14F8-354D-4592-A723-054DBE42E445}"/>
    <cellStyle name="20% - 强调文字颜色 1 5 2 2" xfId="113" xr:uid="{4A472358-DAEC-4C46-A010-ACDB81C8C5FF}"/>
    <cellStyle name="20% - 强调文字颜色 1 5 2 2 2" xfId="10524" xr:uid="{4C86D8E8-33AC-4EBE-B0CF-0F883E683B3D}"/>
    <cellStyle name="20% - 强调文字颜色 1 5 2 2 3" xfId="8716" xr:uid="{1945526F-77FF-4B9E-84FC-FB8BC3DE225F}"/>
    <cellStyle name="20% - 强调文字颜色 1 5 3" xfId="114" xr:uid="{6CE1F456-07D9-4EA9-9ADD-1752546D5295}"/>
    <cellStyle name="20% - 强调文字颜色 1 5 3 2" xfId="10523" xr:uid="{32775F85-D353-4975-9A20-9B4AC7224D88}"/>
    <cellStyle name="20% - 强调文字颜色 1 5 3 3" xfId="8715" xr:uid="{320EB984-73E7-4632-BC79-7D5BAD2A4EA5}"/>
    <cellStyle name="20% - 强调文字颜色 1 5 4" xfId="115" xr:uid="{C3A3A2CC-1051-49E2-9299-89607EE45421}"/>
    <cellStyle name="20% - 强调文字颜色 1 6" xfId="116" xr:uid="{D6675512-013F-47AB-98C8-CE5366D4545D}"/>
    <cellStyle name="20% - 强调文字颜色 1 6 2" xfId="117" xr:uid="{A5DB331B-2EB8-4E53-8C2B-0B7DB480EE55}"/>
    <cellStyle name="20% - 强调文字颜色 1 6 2 2" xfId="118" xr:uid="{86DBAF11-9B91-4991-841F-8E65DCAA08EB}"/>
    <cellStyle name="20% - 强调文字颜色 1 6 2 2 2" xfId="10526" xr:uid="{326A7F82-8CC1-481D-A449-77EA85E4F903}"/>
    <cellStyle name="20% - 强调文字颜色 1 6 2 2 3" xfId="8718" xr:uid="{5EDA09E5-351F-495D-95F2-37CC5691797B}"/>
    <cellStyle name="20% - 强调文字颜色 1 6 3" xfId="119" xr:uid="{D87A956E-F1FD-45B3-9622-3B439A2B4EDD}"/>
    <cellStyle name="20% - 强调文字颜色 1 6 3 2" xfId="10525" xr:uid="{3135408D-106E-4A02-911B-BE76AAB9C914}"/>
    <cellStyle name="20% - 强调文字颜色 1 6 3 3" xfId="8717" xr:uid="{8A6D82B2-8CEC-4975-B977-452B17063925}"/>
    <cellStyle name="20% - 强调文字颜色 1 6 4" xfId="120" xr:uid="{84031799-0446-43FC-8FD4-DB8E313DFD1C}"/>
    <cellStyle name="20% - 强调文字颜色 1 7" xfId="121" xr:uid="{0CF4CE25-5026-4DD6-9135-EF1D9FDCDBA9}"/>
    <cellStyle name="20% - 强调文字颜色 1 7 2" xfId="122" xr:uid="{A528D4E2-AF47-4F54-A075-1B2B06279918}"/>
    <cellStyle name="20% - 强调文字颜色 1 7 2 2" xfId="123" xr:uid="{BD139BB9-F3AC-4C00-B794-0B299744DD38}"/>
    <cellStyle name="20% - 强调文字颜色 1 7 2 2 2" xfId="10528" xr:uid="{8668D079-5DB2-46BD-A010-0E5D7FFE03C8}"/>
    <cellStyle name="20% - 强调文字颜色 1 7 2 2 3" xfId="8720" xr:uid="{813B7552-5FB4-4489-A910-3F02D7E7DA39}"/>
    <cellStyle name="20% - 强调文字颜色 1 7 3" xfId="124" xr:uid="{CFB08CEA-E2FA-4C2D-B2CA-506997B1AF1D}"/>
    <cellStyle name="20% - 强调文字颜色 1 7 3 2" xfId="10527" xr:uid="{CB4CB324-3BD1-443A-BECD-3FA0EAC61502}"/>
    <cellStyle name="20% - 强调文字颜色 1 7 3 3" xfId="8719" xr:uid="{04E39D47-2693-448D-8C13-5088CB669542}"/>
    <cellStyle name="20% - 强调文字颜色 1 7 4" xfId="125" xr:uid="{C21F447C-1BDE-498D-AC4D-0A930E7BA6C3}"/>
    <cellStyle name="20% - 强调文字颜色 1 8" xfId="126" xr:uid="{DEE5E7F4-2D02-4C99-8ABA-E569A62D9E12}"/>
    <cellStyle name="20% - 强调文字颜色 1 8 2" xfId="127" xr:uid="{7C49BE1C-46FB-4F88-B6B8-865E66A3EAC4}"/>
    <cellStyle name="20% - 强调文字颜色 1 8 2 2" xfId="128" xr:uid="{2E36A645-AB88-4BEF-B09C-9A68B3F917EB}"/>
    <cellStyle name="20% - 强调文字颜色 1 8 2 2 2" xfId="10530" xr:uid="{7F186715-BD45-4612-A455-A6602B732519}"/>
    <cellStyle name="20% - 强调文字颜色 1 8 2 2 3" xfId="8722" xr:uid="{88704AA1-6861-4435-93F2-2F823A6C783A}"/>
    <cellStyle name="20% - 强调文字颜色 1 8 3" xfId="129" xr:uid="{8EE97769-89B5-4FEA-AA07-03DC10FC4491}"/>
    <cellStyle name="20% - 强调文字颜色 1 8 3 2" xfId="10529" xr:uid="{9173EF63-E943-4EB8-8513-0822719BB574}"/>
    <cellStyle name="20% - 强调文字颜色 1 8 3 3" xfId="8721" xr:uid="{B9C5C54C-7C84-4E2B-9529-DFF7EC4400C5}"/>
    <cellStyle name="20% - 强调文字颜色 1 8 4" xfId="130" xr:uid="{233A1F72-8A02-4BFB-8192-A27D5418A0D0}"/>
    <cellStyle name="20% - 强调文字颜色 2 2" xfId="131" xr:uid="{23F51163-0ABB-4597-9B08-BF77A8D48699}"/>
    <cellStyle name="20% - 强调文字颜色 2 2 2" xfId="132" xr:uid="{67EEA57F-C2E1-410D-9DF7-B58521463ED8}"/>
    <cellStyle name="20% - 强调文字颜色 2 2 2 2" xfId="133" xr:uid="{B4C770C4-137E-43C1-9F93-48C6308DAD7E}"/>
    <cellStyle name="20% - 强调文字颜色 2 2 2 2 2" xfId="10532" xr:uid="{77B4F4FF-E568-4C27-944C-BEC59FEBFC41}"/>
    <cellStyle name="20% - 强调文字颜色 2 2 2 2 3" xfId="8724" xr:uid="{37D6DCA7-0C53-4FC1-AE49-080F88A78257}"/>
    <cellStyle name="20% - 强调文字颜色 2 2 3" xfId="134" xr:uid="{068C0F88-0A76-4672-8748-D3157EA33E47}"/>
    <cellStyle name="20% - 强调文字颜色 2 2 3 2" xfId="10531" xr:uid="{620BB6D6-7167-44B2-A22A-FAB123C2999D}"/>
    <cellStyle name="20% - 强调文字颜色 2 2 3 3" xfId="8723" xr:uid="{EA66BFE6-070B-4B90-848C-316386D97BEE}"/>
    <cellStyle name="20% - 强调文字颜色 2 2 4" xfId="135" xr:uid="{228F59AB-A2F6-43AE-8F89-F0DB272B641D}"/>
    <cellStyle name="20% - 强调文字颜色 2 3" xfId="136" xr:uid="{B8CD0834-0E7D-4897-B441-0214EAD6742C}"/>
    <cellStyle name="20% - 强调文字颜色 2 3 2" xfId="137" xr:uid="{FE1F4A11-BF3D-4378-9279-3E7B22D581B0}"/>
    <cellStyle name="20% - 强调文字颜色 2 3 2 2" xfId="138" xr:uid="{4138826F-9BF1-45F4-8C3E-2C85E91C50BB}"/>
    <cellStyle name="20% - 强调文字颜色 2 3 2 2 2" xfId="139" xr:uid="{AAA6D1DC-4403-4989-A959-48B6C5EC7ACA}"/>
    <cellStyle name="20% - 强调文字颜色 2 3 2 2 2 2" xfId="10534" xr:uid="{A2904398-58E7-4C94-90CD-8EF6F154805C}"/>
    <cellStyle name="20% - 强调文字颜色 2 3 2 2 2 3" xfId="8726" xr:uid="{D2EF56B8-586F-468D-9C7D-17A2E3B8BDB8}"/>
    <cellStyle name="20% - 强调文字颜色 2 3 2 3" xfId="140" xr:uid="{C6D3090B-3F61-4F38-9FBA-F309FF243617}"/>
    <cellStyle name="20% - 强调文字颜色 2 3 2 3 2" xfId="10533" xr:uid="{DBE938E6-4021-432E-BD1D-ACBB90DB0F50}"/>
    <cellStyle name="20% - 强调文字颜色 2 3 2 3 3" xfId="8725" xr:uid="{063DDEEE-22BF-4A31-B23C-239A3F76E532}"/>
    <cellStyle name="20% - 强调文字颜色 2 3 2 4" xfId="141" xr:uid="{4ABA649C-12E4-40BD-BEA2-B9B458CFAB84}"/>
    <cellStyle name="20% - 强调文字颜色 2 3 3" xfId="142" xr:uid="{FC5787F0-3D52-4355-86F0-C833FDBCDBA9}"/>
    <cellStyle name="20% - 强调文字颜色 2 3 3 2" xfId="143" xr:uid="{3E64ACF0-88A4-440F-8FCB-2FC22E50CE98}"/>
    <cellStyle name="20% - 强调文字颜色 2 3 3 2 2" xfId="144" xr:uid="{6F79DBE7-2415-4926-B806-8C80579F2D6E}"/>
    <cellStyle name="20% - 强调文字颜色 2 3 3 2 2 2" xfId="10536" xr:uid="{9A4087A8-369A-40B2-897B-764720D213DA}"/>
    <cellStyle name="20% - 强调文字颜色 2 3 3 2 2 3" xfId="8728" xr:uid="{21ECE62C-57D8-451F-8B6B-54ACE8091423}"/>
    <cellStyle name="20% - 强调文字颜色 2 3 3 3" xfId="145" xr:uid="{75DACB22-3F4A-4B4F-AA36-09855EB08CE0}"/>
    <cellStyle name="20% - 强调文字颜色 2 3 3 3 2" xfId="10535" xr:uid="{0DB22F26-AFA3-427D-BC07-48C9BD240DA9}"/>
    <cellStyle name="20% - 强调文字颜色 2 3 3 3 3" xfId="8727" xr:uid="{017012E0-C923-4F16-9A13-322A32F5E29E}"/>
    <cellStyle name="20% - 强调文字颜色 2 3 3 4" xfId="146" xr:uid="{431DEFB4-1E97-43D6-8551-008AD417A019}"/>
    <cellStyle name="20% - 强调文字颜色 2 3 4" xfId="147" xr:uid="{B84119C4-CF11-471D-B09C-189D72EFE7C6}"/>
    <cellStyle name="20% - 强调文字颜色 2 3 4 2" xfId="148" xr:uid="{D146A961-5A21-424E-A065-C0691C046F8C}"/>
    <cellStyle name="20% - 强调文字颜色 2 3 4 2 2" xfId="149" xr:uid="{AD5A3E58-869C-4274-A5AB-D27A377DC66A}"/>
    <cellStyle name="20% - 强调文字颜色 2 3 4 2 2 2" xfId="10538" xr:uid="{23A04982-32DF-4DCE-A3CA-BACDBE1AA1AB}"/>
    <cellStyle name="20% - 强调文字颜色 2 3 4 2 2 3" xfId="8730" xr:uid="{13DDBFC8-BCBB-4AAC-B653-A33D3D2BB79E}"/>
    <cellStyle name="20% - 强调文字颜色 2 3 4 3" xfId="150" xr:uid="{D839D8B3-C626-4719-9C66-5272714E68C4}"/>
    <cellStyle name="20% - 强调文字颜色 2 3 4 3 2" xfId="10537" xr:uid="{BFE71658-ED4E-49C9-B2E4-F48F093FD15D}"/>
    <cellStyle name="20% - 强调文字颜色 2 3 4 3 3" xfId="8729" xr:uid="{2B9418E6-86DF-422D-B1F0-FE75CE205073}"/>
    <cellStyle name="20% - 强调文字颜色 2 3 4 4" xfId="151" xr:uid="{0AFC6994-D2C4-4395-9E35-69FB37921B0F}"/>
    <cellStyle name="20% - 强调文字颜色 2 3 5" xfId="152" xr:uid="{3409E4AE-CFD8-41BD-A1E6-14206DAA45ED}"/>
    <cellStyle name="20% - 强调文字颜色 2 3 5 2" xfId="153" xr:uid="{1CC46464-D106-44AC-B0AD-168EB15AF4C5}"/>
    <cellStyle name="20% - 强调文字颜色 2 3 5 2 2" xfId="154" xr:uid="{4496E9FF-3EAE-4717-A057-B840BB3AF6AD}"/>
    <cellStyle name="20% - 强调文字颜色 2 3 5 2 2 2" xfId="10540" xr:uid="{180EA8D2-2295-4A8E-98E7-7577AE98C2BE}"/>
    <cellStyle name="20% - 强调文字颜色 2 3 5 2 2 3" xfId="8732" xr:uid="{B23B0844-8A8D-4A53-B7D7-EF7096A5836E}"/>
    <cellStyle name="20% - 强调文字颜色 2 3 5 3" xfId="155" xr:uid="{F9D106F4-E8FB-41E4-B265-1B6F7FCE5156}"/>
    <cellStyle name="20% - 强调文字颜色 2 3 5 3 2" xfId="10539" xr:uid="{C55CF329-A003-4E03-8146-6BC8BEBA45CA}"/>
    <cellStyle name="20% - 强调文字颜色 2 3 5 3 3" xfId="8731" xr:uid="{D0068939-3D80-4495-95EA-CE9A1DF02E58}"/>
    <cellStyle name="20% - 强调文字颜色 2 3 5 4" xfId="156" xr:uid="{3EB09515-6AF5-4BB6-BF9E-A4905BAC59D4}"/>
    <cellStyle name="20% - 强调文字颜色 2 3 6" xfId="157" xr:uid="{CFE527CD-2742-49CD-917A-8654134C9FEC}"/>
    <cellStyle name="20% - 强调文字颜色 2 3 6 2" xfId="158" xr:uid="{A377A8BA-0CE6-49E2-90CD-45F6E605625B}"/>
    <cellStyle name="20% - 强调文字颜色 2 3 6 2 2" xfId="10541" xr:uid="{99CC5682-F3A0-45E6-88E6-6735DF290A30}"/>
    <cellStyle name="20% - 强调文字颜色 2 3 6 2 3" xfId="8733" xr:uid="{8B49D09F-4606-4272-ABDC-9D2CD6E87F02}"/>
    <cellStyle name="20% - 强调文字颜色 2 3 7" xfId="159" xr:uid="{F233D328-DF69-46C3-B1B9-8124E5D20F30}"/>
    <cellStyle name="20% - 强调文字颜色 2 3 7 2" xfId="10908" xr:uid="{D7B2FE41-CD9E-4E64-A3FD-E829602306D6}"/>
    <cellStyle name="20% - 强调文字颜色 2 4" xfId="160" xr:uid="{8626A179-42F0-4DB1-9A4F-8995AFA44F20}"/>
    <cellStyle name="20% - 强调文字颜色 2 4 2" xfId="161" xr:uid="{417DE812-46BC-45DB-B517-A0372FB8AD24}"/>
    <cellStyle name="20% - 强调文字颜色 2 4 2 2" xfId="162" xr:uid="{0486262B-D155-42C2-A5EA-6612A3607D13}"/>
    <cellStyle name="20% - 强调文字颜色 2 4 2 2 2" xfId="10543" xr:uid="{B77A89BF-2639-4899-9C7A-559F140CAE35}"/>
    <cellStyle name="20% - 强调文字颜色 2 4 2 2 3" xfId="8735" xr:uid="{FAC87957-63F7-42BD-8FA8-A32F025CD687}"/>
    <cellStyle name="20% - 强调文字颜色 2 4 3" xfId="163" xr:uid="{7469606C-14FF-4E5E-B7A4-A6513FEE7737}"/>
    <cellStyle name="20% - 强调文字颜色 2 4 3 2" xfId="10542" xr:uid="{3F7CA979-7A73-458B-BEE3-926C94420668}"/>
    <cellStyle name="20% - 强调文字颜色 2 4 3 3" xfId="8734" xr:uid="{F8E42B67-9CA5-4E85-A91F-77D837859FFC}"/>
    <cellStyle name="20% - 强调文字颜色 2 4 4" xfId="164" xr:uid="{08F3C92C-0791-468C-BF90-3C27A2676F09}"/>
    <cellStyle name="20% - 强调文字颜色 2 5" xfId="165" xr:uid="{B7077852-A6D6-4D90-987F-B23BC88556FF}"/>
    <cellStyle name="20% - 强调文字颜色 2 5 2" xfId="166" xr:uid="{6E4424C5-2847-43C8-8DAC-6D1C9D03389A}"/>
    <cellStyle name="20% - 强调文字颜色 2 5 2 2" xfId="167" xr:uid="{DA3328DC-B756-472F-B4E4-08B019CABF4C}"/>
    <cellStyle name="20% - 强调文字颜色 2 5 2 2 2" xfId="10545" xr:uid="{9777F074-900B-41BA-AD4E-F06B144C7711}"/>
    <cellStyle name="20% - 强调文字颜色 2 5 2 2 3" xfId="8737" xr:uid="{7A10DDE6-FA3E-4C66-969B-C28FC5A9B6F1}"/>
    <cellStyle name="20% - 强调文字颜色 2 5 3" xfId="168" xr:uid="{E02DEE00-C1E7-4285-8E54-1F88E95969A3}"/>
    <cellStyle name="20% - 强调文字颜色 2 5 3 2" xfId="10544" xr:uid="{8265662C-A139-4451-A5F7-F5E0EB569370}"/>
    <cellStyle name="20% - 强调文字颜色 2 5 3 3" xfId="8736" xr:uid="{6521F17C-945D-4E1F-A2DE-62D016EF21E5}"/>
    <cellStyle name="20% - 强调文字颜色 2 5 4" xfId="169" xr:uid="{1C0CAA18-769F-4B9E-9B36-F4EE282167AE}"/>
    <cellStyle name="20% - 强调文字颜色 2 6" xfId="170" xr:uid="{612765FD-3FF7-409A-BAF2-0E25B79DE268}"/>
    <cellStyle name="20% - 强调文字颜色 2 6 2" xfId="171" xr:uid="{F52063BB-BA1F-482B-8D89-977EBC9B17A3}"/>
    <cellStyle name="20% - 强调文字颜色 2 6 2 2" xfId="172" xr:uid="{230FC576-A533-434D-AD01-AE89F70E938D}"/>
    <cellStyle name="20% - 强调文字颜色 2 6 2 2 2" xfId="10547" xr:uid="{79EDCA0E-D41C-4729-A816-6381E399632C}"/>
    <cellStyle name="20% - 强调文字颜色 2 6 2 2 3" xfId="8739" xr:uid="{4C2BDAFC-FD1B-4097-92F0-56B6AC72868E}"/>
    <cellStyle name="20% - 强调文字颜色 2 6 3" xfId="173" xr:uid="{6142D73F-D103-4084-A25F-6CD8BF462AF8}"/>
    <cellStyle name="20% - 强调文字颜色 2 6 3 2" xfId="10546" xr:uid="{A88EE826-7675-4215-86FF-EE2CEB4C6E3A}"/>
    <cellStyle name="20% - 强调文字颜色 2 6 3 3" xfId="8738" xr:uid="{ADDACFD4-448C-461E-B5EB-451B9C9AD12D}"/>
    <cellStyle name="20% - 强调文字颜色 2 6 4" xfId="174" xr:uid="{F8D34C78-9646-4B52-899F-EC9A751F06C8}"/>
    <cellStyle name="20% - 强调文字颜色 2 7" xfId="175" xr:uid="{C8987F5D-835B-46F2-9C9F-14C306809F30}"/>
    <cellStyle name="20% - 强调文字颜色 2 7 2" xfId="176" xr:uid="{B2362DD4-C639-401B-BBF8-871D4BE70DA9}"/>
    <cellStyle name="20% - 强调文字颜色 2 7 2 2" xfId="177" xr:uid="{9497AFBA-C327-4E82-B968-34CA9EF64887}"/>
    <cellStyle name="20% - 强调文字颜色 2 7 2 2 2" xfId="10549" xr:uid="{5418ABAC-36ED-40B3-AE0F-EFB8391B3CEA}"/>
    <cellStyle name="20% - 强调文字颜色 2 7 2 2 3" xfId="8741" xr:uid="{D2466BA0-1AFE-48E1-B93E-2F03221293C0}"/>
    <cellStyle name="20% - 强调文字颜色 2 7 3" xfId="178" xr:uid="{DBB7C9A7-9C6F-40D0-927A-350A404ABA2A}"/>
    <cellStyle name="20% - 强调文字颜色 2 7 3 2" xfId="10548" xr:uid="{EF7DFBEC-C2A6-4872-AED6-F8A897D2AFCC}"/>
    <cellStyle name="20% - 强调文字颜色 2 7 3 3" xfId="8740" xr:uid="{B42FC60A-7EEF-40C4-87C4-B16B5BCAEE52}"/>
    <cellStyle name="20% - 强调文字颜色 2 7 4" xfId="179" xr:uid="{3CE4862E-8102-4414-938D-BA0E660CCDBF}"/>
    <cellStyle name="20% - 强调文字颜色 2 8" xfId="180" xr:uid="{0CDAD33D-1188-46F7-ADD8-4DD21FED9A97}"/>
    <cellStyle name="20% - 强调文字颜色 2 8 2" xfId="181" xr:uid="{01D2072D-8557-45BD-840A-5E940A1339DA}"/>
    <cellStyle name="20% - 强调文字颜色 2 8 2 2" xfId="182" xr:uid="{CFEF07FD-C21F-47E6-A49B-F1E661B410E8}"/>
    <cellStyle name="20% - 强调文字颜色 2 8 2 2 2" xfId="10551" xr:uid="{93176E22-636D-4440-B685-E98BA218953C}"/>
    <cellStyle name="20% - 强调文字颜色 2 8 2 2 3" xfId="8743" xr:uid="{5BA0E072-FC40-4B12-BD1B-C6902201D3BD}"/>
    <cellStyle name="20% - 强调文字颜色 2 8 3" xfId="183" xr:uid="{05D86928-5762-4706-A08E-47EAB9AC6AD2}"/>
    <cellStyle name="20% - 强调文字颜色 2 8 3 2" xfId="10550" xr:uid="{47DBBBF4-8916-4009-BD8A-AF5708766B0E}"/>
    <cellStyle name="20% - 强调文字颜色 2 8 3 3" xfId="8742" xr:uid="{966DA1F2-8CCC-4473-9650-6C66C872A8C3}"/>
    <cellStyle name="20% - 强调文字颜色 2 8 4" xfId="184" xr:uid="{D2F0D12C-A0BE-4D4B-AE43-C0816FC72ABA}"/>
    <cellStyle name="20% - 强调文字颜色 3 2" xfId="185" xr:uid="{4690C827-1644-4F84-B14A-8160C76E307A}"/>
    <cellStyle name="20% - 强调文字颜色 3 2 2" xfId="186" xr:uid="{45CDA9B1-6DEC-4B60-B88C-9EDB3028D8EF}"/>
    <cellStyle name="20% - 强调文字颜色 3 2 2 2" xfId="187" xr:uid="{5580D38A-2DEB-4F75-920C-8D4BD1D75C44}"/>
    <cellStyle name="20% - 强调文字颜色 3 2 2 2 2" xfId="10553" xr:uid="{C62397EE-4DFA-4CC2-9DCD-16363E6810F7}"/>
    <cellStyle name="20% - 强调文字颜色 3 2 2 2 3" xfId="8745" xr:uid="{41BDAE52-D8C7-4DA2-AA50-0F382D563D3D}"/>
    <cellStyle name="20% - 强调文字颜色 3 2 3" xfId="188" xr:uid="{C63FF98A-19AF-47A7-A47C-B3FABAC92720}"/>
    <cellStyle name="20% - 强调文字颜色 3 2 3 2" xfId="10552" xr:uid="{A24B7F09-DBD3-432A-AD25-182760D6E4A1}"/>
    <cellStyle name="20% - 强调文字颜色 3 2 3 3" xfId="8744" xr:uid="{C391DFC6-2F4A-4E6D-A7EB-335ECB1E046B}"/>
    <cellStyle name="20% - 强调文字颜色 3 2 4" xfId="189" xr:uid="{95800121-B3F5-4973-A223-93226CF4C2C3}"/>
    <cellStyle name="20% - 强调文字颜色 3 3" xfId="190" xr:uid="{C35E224C-C31C-466A-A260-014A9B4D673B}"/>
    <cellStyle name="20% - 强调文字颜色 3 3 2" xfId="191" xr:uid="{6BB5626C-2B57-4D0F-96C7-E2B23ECD5169}"/>
    <cellStyle name="20% - 强调文字颜色 3 3 2 2" xfId="192" xr:uid="{2BA1442B-1D7F-48BD-BB8D-8B37FC2CBE4D}"/>
    <cellStyle name="20% - 强调文字颜色 3 3 2 2 2" xfId="193" xr:uid="{023EB64B-5616-4D36-8F22-F7768C557B6E}"/>
    <cellStyle name="20% - 强调文字颜色 3 3 2 2 2 2" xfId="10555" xr:uid="{FDFA0AF4-3831-4A14-9882-FAA0E4881C94}"/>
    <cellStyle name="20% - 强调文字颜色 3 3 2 2 2 3" xfId="8747" xr:uid="{753053B6-C6C7-4949-823A-C5149D63D017}"/>
    <cellStyle name="20% - 强调文字颜色 3 3 2 3" xfId="194" xr:uid="{4820F573-AF4F-4867-AB4A-340FC7474FEE}"/>
    <cellStyle name="20% - 强调文字颜色 3 3 2 3 2" xfId="10554" xr:uid="{52BDAD8E-CA4B-44C9-8E64-01ABAAA3A004}"/>
    <cellStyle name="20% - 强调文字颜色 3 3 2 3 3" xfId="8746" xr:uid="{CE374162-B37D-43A7-AB20-A2D5002FBAE7}"/>
    <cellStyle name="20% - 强调文字颜色 3 3 2 4" xfId="195" xr:uid="{FA589EBD-3271-4302-83EF-DC3DF656802D}"/>
    <cellStyle name="20% - 强调文字颜色 3 3 3" xfId="196" xr:uid="{B2EB48B1-98FF-48E9-ACDE-5F0172DD69A7}"/>
    <cellStyle name="20% - 强调文字颜色 3 3 3 2" xfId="197" xr:uid="{29AD2389-61A4-47E5-82AC-D80C67D375CA}"/>
    <cellStyle name="20% - 强调文字颜色 3 3 3 2 2" xfId="198" xr:uid="{D58EC891-84FE-4C2C-A5D4-79ACC9CD0596}"/>
    <cellStyle name="20% - 强调文字颜色 3 3 3 2 2 2" xfId="10557" xr:uid="{D7627F39-F78E-4764-A37C-292DCEE2AF49}"/>
    <cellStyle name="20% - 强调文字颜色 3 3 3 2 2 3" xfId="8749" xr:uid="{F6C5508F-40CC-488F-835C-3B2354673B25}"/>
    <cellStyle name="20% - 强调文字颜色 3 3 3 3" xfId="199" xr:uid="{05D473FA-E588-4510-A66A-0EF7ECDA3A90}"/>
    <cellStyle name="20% - 强调文字颜色 3 3 3 3 2" xfId="10556" xr:uid="{45121A37-97C8-4850-9DD1-54B696F4845F}"/>
    <cellStyle name="20% - 强调文字颜色 3 3 3 3 3" xfId="8748" xr:uid="{5FC921F9-9B1B-44DC-856D-F12DEA8CBA61}"/>
    <cellStyle name="20% - 强调文字颜色 3 3 3 4" xfId="200" xr:uid="{38359022-88AA-4E94-8434-09336D65C414}"/>
    <cellStyle name="20% - 强调文字颜色 3 3 4" xfId="201" xr:uid="{521DE0E7-45F5-4B7E-AA0D-4EFA6E0931C0}"/>
    <cellStyle name="20% - 强调文字颜色 3 3 4 2" xfId="202" xr:uid="{3A1ED7C2-2F2A-4373-ACCA-CB3F4BE36690}"/>
    <cellStyle name="20% - 强调文字颜色 3 3 4 2 2" xfId="203" xr:uid="{C88D5076-2D98-4F98-8933-DC9F12CD38E6}"/>
    <cellStyle name="20% - 强调文字颜色 3 3 4 2 2 2" xfId="10559" xr:uid="{C2EFF7A5-906F-4B90-AA84-1172224F4AC6}"/>
    <cellStyle name="20% - 强调文字颜色 3 3 4 2 2 3" xfId="8751" xr:uid="{9DEF4663-DA5C-4903-B2BB-5BDDD2ABFEC8}"/>
    <cellStyle name="20% - 强调文字颜色 3 3 4 3" xfId="204" xr:uid="{D6F32103-27E6-45FE-B951-70F41B5C27C1}"/>
    <cellStyle name="20% - 强调文字颜色 3 3 4 3 2" xfId="10558" xr:uid="{0FBD084E-5FFE-4525-818E-43A10C95122D}"/>
    <cellStyle name="20% - 强调文字颜色 3 3 4 3 3" xfId="8750" xr:uid="{48E6754F-B0F7-48A6-A39D-1FC0F6BCCD67}"/>
    <cellStyle name="20% - 强调文字颜色 3 3 4 4" xfId="205" xr:uid="{ACE62415-5E1D-4CFD-B536-FB92F77C807E}"/>
    <cellStyle name="20% - 强调文字颜色 3 3 5" xfId="206" xr:uid="{D86B3127-4CBD-4BD3-802B-8392CB514154}"/>
    <cellStyle name="20% - 强调文字颜色 3 3 5 2" xfId="207" xr:uid="{D8FBFD68-F6E9-4850-9CA8-B5C02EB9487F}"/>
    <cellStyle name="20% - 强调文字颜色 3 3 5 2 2" xfId="208" xr:uid="{C313CFBE-5D3C-4CBD-BB14-FFE4DFA1DEB9}"/>
    <cellStyle name="20% - 强调文字颜色 3 3 5 2 2 2" xfId="10561" xr:uid="{C615CC8F-E113-4F34-A8E4-8C1A61D2EBB7}"/>
    <cellStyle name="20% - 强调文字颜色 3 3 5 2 2 3" xfId="8753" xr:uid="{ABDDFA10-066A-4BBF-9802-EF3551DB72BC}"/>
    <cellStyle name="20% - 强调文字颜色 3 3 5 3" xfId="209" xr:uid="{7FF76A90-ADF0-412E-BB1B-EA52D9B83270}"/>
    <cellStyle name="20% - 强调文字颜色 3 3 5 3 2" xfId="10560" xr:uid="{85CE57BF-EDAC-4B68-B2AF-D64BABDEB72F}"/>
    <cellStyle name="20% - 强调文字颜色 3 3 5 3 3" xfId="8752" xr:uid="{313B3A23-BE5D-4C22-8340-A8CBB5907E56}"/>
    <cellStyle name="20% - 强调文字颜色 3 3 5 4" xfId="210" xr:uid="{B1CE0F57-64CD-4CAE-8C52-786478399133}"/>
    <cellStyle name="20% - 强调文字颜色 3 3 6" xfId="211" xr:uid="{62D13FA4-CCC1-4417-AE40-FD5EBE8DDD41}"/>
    <cellStyle name="20% - 强调文字颜色 3 3 6 2" xfId="212" xr:uid="{DAFC45BD-E0A8-4757-82E9-582E403105E8}"/>
    <cellStyle name="20% - 强调文字颜色 3 3 6 2 2" xfId="10562" xr:uid="{81E841E4-2279-4510-B93B-C28D0B5302FB}"/>
    <cellStyle name="20% - 强调文字颜色 3 3 6 2 3" xfId="8754" xr:uid="{E6876C19-9D3B-4A16-91ED-7144535A9F9D}"/>
    <cellStyle name="20% - 强调文字颜色 3 3 7" xfId="213" xr:uid="{9B2496A4-A617-4F12-A2C9-808EA3F0096B}"/>
    <cellStyle name="20% - 强调文字颜色 3 3 7 2" xfId="10909" xr:uid="{9B3C0892-747E-41FB-AF52-73A075334C24}"/>
    <cellStyle name="20% - 强调文字颜色 3 4" xfId="214" xr:uid="{F1C090B1-7C83-476F-8C11-96CAE120C645}"/>
    <cellStyle name="20% - 强调文字颜色 3 4 2" xfId="215" xr:uid="{423F52BB-3262-47AE-B59A-DA1F03C8141D}"/>
    <cellStyle name="20% - 强调文字颜色 3 4 2 2" xfId="216" xr:uid="{60E7B4DE-5F82-4107-9E29-DF6DE4D6AF97}"/>
    <cellStyle name="20% - 强调文字颜色 3 4 2 2 2" xfId="10564" xr:uid="{88245BB8-5269-455C-B3AE-31B17C374F80}"/>
    <cellStyle name="20% - 强调文字颜色 3 4 2 2 3" xfId="8756" xr:uid="{1FA2023B-CE44-4D64-B911-7B4DBE0745CC}"/>
    <cellStyle name="20% - 强调文字颜色 3 4 3" xfId="217" xr:uid="{4B70D89C-2095-4638-B7A7-040675C2BEAE}"/>
    <cellStyle name="20% - 强调文字颜色 3 4 3 2" xfId="10563" xr:uid="{85C2F94C-1579-4704-AC8B-11D84BAD1661}"/>
    <cellStyle name="20% - 强调文字颜色 3 4 3 3" xfId="8755" xr:uid="{73DFB160-3468-49AA-A642-7B5157CE4A2D}"/>
    <cellStyle name="20% - 强调文字颜色 3 4 4" xfId="218" xr:uid="{8CA9C67D-A46A-4667-BD73-FEC0C73733B1}"/>
    <cellStyle name="20% - 强调文字颜色 3 5" xfId="219" xr:uid="{B5300197-6C6B-4E07-A2E5-C06CD1358C12}"/>
    <cellStyle name="20% - 强调文字颜色 3 5 2" xfId="220" xr:uid="{705F24E1-96E1-4C33-99B1-E7D6BF772835}"/>
    <cellStyle name="20% - 强调文字颜色 3 5 2 2" xfId="221" xr:uid="{6C442122-F1C7-4370-BC6E-C6E98AAB5926}"/>
    <cellStyle name="20% - 强调文字颜色 3 5 2 2 2" xfId="10566" xr:uid="{B6F1E2A3-4143-428B-8AE4-5E7B9D401400}"/>
    <cellStyle name="20% - 强调文字颜色 3 5 2 2 3" xfId="8758" xr:uid="{2F226228-62C6-4358-AD57-DA9B6BA94A5E}"/>
    <cellStyle name="20% - 强调文字颜色 3 5 3" xfId="222" xr:uid="{DF579904-103F-498F-ADD9-A8942AA2735D}"/>
    <cellStyle name="20% - 强调文字颜色 3 5 3 2" xfId="10565" xr:uid="{BB051443-5AA3-4BCE-851A-D8883DFA67A6}"/>
    <cellStyle name="20% - 强调文字颜色 3 5 3 3" xfId="8757" xr:uid="{41AE4DE8-43DB-413F-8305-452EB0755542}"/>
    <cellStyle name="20% - 强调文字颜色 3 5 4" xfId="223" xr:uid="{0D361969-F3D9-4124-A200-18F531C94B07}"/>
    <cellStyle name="20% - 强调文字颜色 3 6" xfId="224" xr:uid="{581F5CFE-F187-4123-89C4-2F72EADA7224}"/>
    <cellStyle name="20% - 强调文字颜色 3 6 2" xfId="225" xr:uid="{1CE9ED12-0F92-49E9-9CBB-D8FC6C56623F}"/>
    <cellStyle name="20% - 强调文字颜色 3 6 2 2" xfId="226" xr:uid="{8FF5DFBB-5ACA-4908-B79E-D7488BB390A9}"/>
    <cellStyle name="20% - 强调文字颜色 3 6 2 2 2" xfId="10568" xr:uid="{A2F44894-F558-4D93-832B-C34E5FB7791C}"/>
    <cellStyle name="20% - 强调文字颜色 3 6 2 2 3" xfId="8760" xr:uid="{8EF23B8F-29A9-405C-89A7-27E8040D0633}"/>
    <cellStyle name="20% - 强调文字颜色 3 6 3" xfId="227" xr:uid="{353595D2-0905-4593-BF2F-E923D3F498A6}"/>
    <cellStyle name="20% - 强调文字颜色 3 6 3 2" xfId="10567" xr:uid="{C2B43B00-F354-4F83-B55E-1FBAA75B4A24}"/>
    <cellStyle name="20% - 强调文字颜色 3 6 3 3" xfId="8759" xr:uid="{2C701744-DD3B-4327-944E-E223EF245FCE}"/>
    <cellStyle name="20% - 强调文字颜色 3 6 4" xfId="228" xr:uid="{BBAD6368-0072-4DD3-B37F-0F8424EABAD7}"/>
    <cellStyle name="20% - 强调文字颜色 3 7" xfId="229" xr:uid="{E22FA82B-2FC4-4783-9417-25A9EA85E8F3}"/>
    <cellStyle name="20% - 强调文字颜色 3 7 2" xfId="230" xr:uid="{B8402B94-3E24-4CDF-BC6E-2E838ADBEA7C}"/>
    <cellStyle name="20% - 强调文字颜色 3 7 2 2" xfId="231" xr:uid="{89EDDD15-D7AD-4A03-8C3A-51994C1BA72F}"/>
    <cellStyle name="20% - 强调文字颜色 3 7 2 2 2" xfId="10570" xr:uid="{86F56F7E-5686-4641-8D32-423703393542}"/>
    <cellStyle name="20% - 强调文字颜色 3 7 2 2 3" xfId="8762" xr:uid="{1042B79B-FD36-43F9-BABA-16565B1F6087}"/>
    <cellStyle name="20% - 强调文字颜色 3 7 3" xfId="232" xr:uid="{2D5FA782-A5D5-43DB-8594-A0884CA33AEE}"/>
    <cellStyle name="20% - 强调文字颜色 3 7 3 2" xfId="10569" xr:uid="{FCC77CD8-A925-4258-B64C-0D7D7A1F2FBC}"/>
    <cellStyle name="20% - 强调文字颜色 3 7 3 3" xfId="8761" xr:uid="{CBC24E8F-9487-460B-AED9-D85630ECF664}"/>
    <cellStyle name="20% - 强调文字颜色 3 7 4" xfId="233" xr:uid="{18660BAB-F3C8-433E-98E8-3492E22B2DFF}"/>
    <cellStyle name="20% - 强调文字颜色 3 8" xfId="234" xr:uid="{50C9825A-D8DE-47A6-8130-439BF7E5EC90}"/>
    <cellStyle name="20% - 强调文字颜色 3 8 2" xfId="235" xr:uid="{231AABEA-7001-4C18-B3A0-2500AA63D6AB}"/>
    <cellStyle name="20% - 强调文字颜色 3 8 2 2" xfId="236" xr:uid="{999F7CFB-9E09-4316-B6F7-4DC7781454D9}"/>
    <cellStyle name="20% - 强调文字颜色 3 8 2 2 2" xfId="10572" xr:uid="{C17D1DEF-16D6-43BC-A769-80FB528E8030}"/>
    <cellStyle name="20% - 强调文字颜色 3 8 2 2 3" xfId="8764" xr:uid="{FBACE418-8FC8-4993-9727-3E79B8A84D90}"/>
    <cellStyle name="20% - 强调文字颜色 3 8 3" xfId="237" xr:uid="{6FCE589D-1663-4C9E-9D8C-0F3A4BF90AB4}"/>
    <cellStyle name="20% - 强调文字颜色 3 8 3 2" xfId="10571" xr:uid="{BC865E60-C972-4363-87F0-46CF29E879EA}"/>
    <cellStyle name="20% - 强调文字颜色 3 8 3 3" xfId="8763" xr:uid="{A2D2F035-0C05-4F40-B166-982E5B6D8F60}"/>
    <cellStyle name="20% - 强调文字颜色 3 8 4" xfId="238" xr:uid="{57B157A7-F13C-4B0A-B86B-64B38461B4A7}"/>
    <cellStyle name="20% - 强调文字颜色 4 2" xfId="239" xr:uid="{1F662E23-FAAB-42FB-B6B1-E115E753F76B}"/>
    <cellStyle name="20% - 强调文字颜色 4 2 2" xfId="240" xr:uid="{3702F57B-0EFE-4D14-A6E5-21EFD04BCEA1}"/>
    <cellStyle name="20% - 强调文字颜色 4 2 2 2" xfId="241" xr:uid="{0FC8D4F4-855A-4EA3-A0F2-948F8B012BD9}"/>
    <cellStyle name="20% - 强调文字颜色 4 2 2 2 2" xfId="10574" xr:uid="{9818A126-F35B-443A-AA56-09F67BA0A4F9}"/>
    <cellStyle name="20% - 强调文字颜色 4 2 2 2 3" xfId="8766" xr:uid="{B2F74198-FE1E-46FE-AE79-261AEA8C509B}"/>
    <cellStyle name="20% - 强调文字颜色 4 2 3" xfId="242" xr:uid="{BE8F1F2C-A224-42DD-8363-B16D646F5B85}"/>
    <cellStyle name="20% - 强调文字颜色 4 2 3 2" xfId="10573" xr:uid="{0347DAB9-A2A9-46DC-982B-C0B81AB3699C}"/>
    <cellStyle name="20% - 强调文字颜色 4 2 3 3" xfId="8765" xr:uid="{210F064F-C504-4840-9760-04927EAEC67A}"/>
    <cellStyle name="20% - 强调文字颜色 4 2 4" xfId="243" xr:uid="{A790BE92-E7B8-4EAB-9F3B-9A1FCDA75788}"/>
    <cellStyle name="20% - 强调文字颜色 4 3" xfId="244" xr:uid="{26945A6C-0AAF-409A-B433-0CB3CF7CB08F}"/>
    <cellStyle name="20% - 强调文字颜色 4 3 2" xfId="245" xr:uid="{5F12DD2F-123C-452C-9C2D-CF6C4C61938E}"/>
    <cellStyle name="20% - 强调文字颜色 4 3 2 2" xfId="246" xr:uid="{3656A228-D44D-42DD-A134-9FAE687B9C6C}"/>
    <cellStyle name="20% - 强调文字颜色 4 3 2 2 2" xfId="247" xr:uid="{28CE9F46-A2EA-4360-B240-8F48D9A6CF07}"/>
    <cellStyle name="20% - 强调文字颜色 4 3 2 2 2 2" xfId="10576" xr:uid="{0091C6F5-D6EB-4CAD-879B-FC770EBDF8C7}"/>
    <cellStyle name="20% - 强调文字颜色 4 3 2 2 2 3" xfId="8768" xr:uid="{2B5AC03B-CB2B-4431-B5FA-286AF63F6E66}"/>
    <cellStyle name="20% - 强调文字颜色 4 3 2 3" xfId="248" xr:uid="{41D9A9B4-B4FC-427C-BAFD-0AD7F909488F}"/>
    <cellStyle name="20% - 强调文字颜色 4 3 2 3 2" xfId="10575" xr:uid="{9512C2A9-F51F-4720-8D8F-5AF2E4241D51}"/>
    <cellStyle name="20% - 强调文字颜色 4 3 2 3 3" xfId="8767" xr:uid="{B17DDEA4-D18F-4FB4-9548-C3D79D61E44D}"/>
    <cellStyle name="20% - 强调文字颜色 4 3 2 4" xfId="249" xr:uid="{3DC83DF8-7A91-4879-BC35-F9A03F38F921}"/>
    <cellStyle name="20% - 强调文字颜色 4 3 3" xfId="250" xr:uid="{6DABC750-8994-49D8-8999-D08354552B92}"/>
    <cellStyle name="20% - 强调文字颜色 4 3 3 2" xfId="251" xr:uid="{0B1BA55B-0E2A-4295-80EF-1C42CD56EC01}"/>
    <cellStyle name="20% - 强调文字颜色 4 3 3 2 2" xfId="252" xr:uid="{CE6F8E3A-6F18-4FD0-88C4-5900511A21B8}"/>
    <cellStyle name="20% - 强调文字颜色 4 3 3 2 2 2" xfId="10578" xr:uid="{52816CB3-0322-4ED6-876F-C0519D6D348A}"/>
    <cellStyle name="20% - 强调文字颜色 4 3 3 2 2 3" xfId="8770" xr:uid="{FF490B7B-E68E-489F-A364-F4C138881417}"/>
    <cellStyle name="20% - 强调文字颜色 4 3 3 3" xfId="253" xr:uid="{03BCF3DF-F238-4509-A5C0-DC56CB770661}"/>
    <cellStyle name="20% - 强调文字颜色 4 3 3 3 2" xfId="10577" xr:uid="{B0BDB3E6-BFBC-4A5F-B6A5-FD66D40B5610}"/>
    <cellStyle name="20% - 强调文字颜色 4 3 3 3 3" xfId="8769" xr:uid="{0A1D2637-15A3-477C-B935-F7BF5C37FA67}"/>
    <cellStyle name="20% - 强调文字颜色 4 3 3 4" xfId="254" xr:uid="{68173586-D079-4D9B-93F0-7BD403B5CF90}"/>
    <cellStyle name="20% - 强调文字颜色 4 3 4" xfId="255" xr:uid="{AE4BF252-AF83-44AC-9C1D-6F7B8C39284C}"/>
    <cellStyle name="20% - 强调文字颜色 4 3 4 2" xfId="256" xr:uid="{10997687-CE4A-4C12-92F4-22FD65DE9A6C}"/>
    <cellStyle name="20% - 强调文字颜色 4 3 4 2 2" xfId="257" xr:uid="{0B4C857A-D997-441C-B966-0E3094A5CC62}"/>
    <cellStyle name="20% - 强调文字颜色 4 3 4 2 2 2" xfId="10580" xr:uid="{1E4A4BC6-1B8D-4D79-B73D-77CDD4255777}"/>
    <cellStyle name="20% - 强调文字颜色 4 3 4 2 2 3" xfId="8772" xr:uid="{5EAE788A-E848-409C-BCF5-4CF0F5E4530E}"/>
    <cellStyle name="20% - 强调文字颜色 4 3 4 3" xfId="258" xr:uid="{C3A1E670-D515-4611-BF53-AAAE0667BF8E}"/>
    <cellStyle name="20% - 强调文字颜色 4 3 4 3 2" xfId="10579" xr:uid="{4C6E32E6-1EE4-4D0D-9CB3-A6205EFDD29D}"/>
    <cellStyle name="20% - 强调文字颜色 4 3 4 3 3" xfId="8771" xr:uid="{5F937C3A-D0D0-4604-9E77-21F11BA773ED}"/>
    <cellStyle name="20% - 强调文字颜色 4 3 4 4" xfId="259" xr:uid="{6DBD2F1A-60FB-44C4-A207-658314273837}"/>
    <cellStyle name="20% - 强调文字颜色 4 3 5" xfId="260" xr:uid="{D04DCC8E-9B53-4F48-A92D-F19A4976249C}"/>
    <cellStyle name="20% - 强调文字颜色 4 3 5 2" xfId="261" xr:uid="{3C7E1545-504E-4F4A-BB82-73BC87F31255}"/>
    <cellStyle name="20% - 强调文字颜色 4 3 5 2 2" xfId="262" xr:uid="{CFDDE617-AE28-4003-8CE4-0E551FC44FB2}"/>
    <cellStyle name="20% - 强调文字颜色 4 3 5 2 2 2" xfId="10582" xr:uid="{38177740-51BC-4D4C-9F97-CC8BD0CA3D83}"/>
    <cellStyle name="20% - 强调文字颜色 4 3 5 2 2 3" xfId="8774" xr:uid="{7F2AAA76-AEFB-46B6-867D-83F1E1ED747D}"/>
    <cellStyle name="20% - 强调文字颜色 4 3 5 3" xfId="263" xr:uid="{4F145C6A-1803-4761-A4C0-C3802415B26A}"/>
    <cellStyle name="20% - 强调文字颜色 4 3 5 3 2" xfId="10581" xr:uid="{ABBDF105-473D-481C-9127-69A12DA79A49}"/>
    <cellStyle name="20% - 强调文字颜色 4 3 5 3 3" xfId="8773" xr:uid="{756F09CF-30FC-4E23-A91D-E4647141C851}"/>
    <cellStyle name="20% - 强调文字颜色 4 3 5 4" xfId="264" xr:uid="{91A94AA4-1E0B-4BAD-9C46-F050857A775F}"/>
    <cellStyle name="20% - 强调文字颜色 4 3 6" xfId="265" xr:uid="{B2F5D376-49B9-47B9-8DA4-A71B32437FD7}"/>
    <cellStyle name="20% - 强调文字颜色 4 3 6 2" xfId="266" xr:uid="{86BD05A2-768E-47F6-97AE-02DBC6DAB0BD}"/>
    <cellStyle name="20% - 强调文字颜色 4 3 6 2 2" xfId="10583" xr:uid="{294A711F-0BC4-4C5A-A18D-90722F3D169F}"/>
    <cellStyle name="20% - 强调文字颜色 4 3 6 2 3" xfId="8775" xr:uid="{DE556E40-CB09-4554-86A6-FB9617B64178}"/>
    <cellStyle name="20% - 强调文字颜色 4 3 7" xfId="267" xr:uid="{E1F8360F-4893-4190-A2A6-45E7F02CDCE1}"/>
    <cellStyle name="20% - 强调文字颜色 4 3 7 2" xfId="10910" xr:uid="{A5F69597-9287-4C4C-8182-DE791D96C45F}"/>
    <cellStyle name="20% - 强调文字颜色 4 4" xfId="268" xr:uid="{BD07E50C-1192-41FA-AC3B-6304917C9EA2}"/>
    <cellStyle name="20% - 强调文字颜色 4 4 2" xfId="269" xr:uid="{088BADEB-78FA-4356-BF1F-657B8EF259CB}"/>
    <cellStyle name="20% - 强调文字颜色 4 4 2 2" xfId="270" xr:uid="{46FCA2F7-7037-4BE4-8028-71C0AAFE4E4C}"/>
    <cellStyle name="20% - 强调文字颜色 4 4 2 2 2" xfId="10585" xr:uid="{F73A99D2-9B72-4170-BA71-D824BD4FBDED}"/>
    <cellStyle name="20% - 强调文字颜色 4 4 2 2 3" xfId="8777" xr:uid="{412A7E80-CADA-4F00-94B3-D2B27AF05334}"/>
    <cellStyle name="20% - 强调文字颜色 4 4 3" xfId="271" xr:uid="{3C14E32F-5A74-477C-98CA-2B0607EA2BE2}"/>
    <cellStyle name="20% - 强调文字颜色 4 4 3 2" xfId="10584" xr:uid="{C62222CE-5361-4E25-B91D-854E94096E24}"/>
    <cellStyle name="20% - 强调文字颜色 4 4 3 3" xfId="8776" xr:uid="{DC824D0C-3603-482C-931B-78D839F74FB8}"/>
    <cellStyle name="20% - 强调文字颜色 4 4 4" xfId="272" xr:uid="{8A89A286-6E4F-4FFB-A588-D1D9BFCB87CD}"/>
    <cellStyle name="20% - 强调文字颜色 4 5" xfId="273" xr:uid="{CD30A66E-A606-4BD5-9663-A4531800861D}"/>
    <cellStyle name="20% - 强调文字颜色 4 5 2" xfId="274" xr:uid="{7DD03255-5626-477B-AFE9-9E60044D4A87}"/>
    <cellStyle name="20% - 强调文字颜色 4 5 2 2" xfId="275" xr:uid="{84F42BEF-2E7A-47D6-BFA3-29D6682FEC99}"/>
    <cellStyle name="20% - 强调文字颜色 4 5 2 2 2" xfId="10587" xr:uid="{8A4A748B-DEDD-40C5-B6DF-A9C1E21D6A1C}"/>
    <cellStyle name="20% - 强调文字颜色 4 5 2 2 3" xfId="8779" xr:uid="{421FFE98-EF3B-47E3-ABA2-9A69CF713428}"/>
    <cellStyle name="20% - 强调文字颜色 4 5 3" xfId="276" xr:uid="{D5C2DC16-AE49-4FC4-B9CC-B0FD91375ABC}"/>
    <cellStyle name="20% - 强调文字颜色 4 5 3 2" xfId="10586" xr:uid="{EC615FA3-48EE-4F3D-8FED-816048D5AA0C}"/>
    <cellStyle name="20% - 强调文字颜色 4 5 3 3" xfId="8778" xr:uid="{6EFF9A37-862A-45F2-93A1-9271C2E88D87}"/>
    <cellStyle name="20% - 强调文字颜色 4 5 4" xfId="277" xr:uid="{9D90F2DB-9811-4A86-9E0A-9343A50F2C0D}"/>
    <cellStyle name="20% - 强调文字颜色 4 6" xfId="278" xr:uid="{6C9885D7-1601-4EF2-94B7-5F73D3E00AF6}"/>
    <cellStyle name="20% - 强调文字颜色 4 6 2" xfId="279" xr:uid="{7D26ED20-0656-4274-B8F7-4EE45947491B}"/>
    <cellStyle name="20% - 强调文字颜色 4 6 2 2" xfId="280" xr:uid="{B61890F0-F13E-4090-90A1-984933A594E0}"/>
    <cellStyle name="20% - 强调文字颜色 4 6 2 2 2" xfId="10589" xr:uid="{27634CB9-6BE2-45B2-9E4B-AD9349E18D18}"/>
    <cellStyle name="20% - 强调文字颜色 4 6 2 2 3" xfId="8781" xr:uid="{A0E3733D-90EE-482B-A781-083E0DB6C1AB}"/>
    <cellStyle name="20% - 强调文字颜色 4 6 3" xfId="281" xr:uid="{11B39A0B-1AE7-472C-9EF2-D4C337BCDEB9}"/>
    <cellStyle name="20% - 强调文字颜色 4 6 3 2" xfId="10588" xr:uid="{F885CB09-0075-48B5-A0F0-1CF0D8AE876D}"/>
    <cellStyle name="20% - 强调文字颜色 4 6 3 3" xfId="8780" xr:uid="{33D2135D-A8FE-4EBA-9EB0-B1FE2F86AB5B}"/>
    <cellStyle name="20% - 强调文字颜色 4 6 4" xfId="282" xr:uid="{1C2EDA41-E322-48E9-BA57-686922EC78F5}"/>
    <cellStyle name="20% - 强调文字颜色 4 7" xfId="283" xr:uid="{DCDB4AE6-A157-4D0C-82A9-C8414246BBF9}"/>
    <cellStyle name="20% - 强调文字颜色 4 7 2" xfId="284" xr:uid="{A1263C59-47B7-4B27-B542-1E144BAF26B9}"/>
    <cellStyle name="20% - 强调文字颜色 4 7 2 2" xfId="285" xr:uid="{2A5686AE-FCB0-4366-8D60-547607F7CF8F}"/>
    <cellStyle name="20% - 强调文字颜色 4 7 2 2 2" xfId="10591" xr:uid="{F22E5EBE-9F7A-46B4-884D-B6C248CB3C0F}"/>
    <cellStyle name="20% - 强调文字颜色 4 7 2 2 3" xfId="8783" xr:uid="{2C82D864-059C-41F4-9D11-DBD2BFA14960}"/>
    <cellStyle name="20% - 强调文字颜色 4 7 3" xfId="286" xr:uid="{6A289C5B-7BA6-4CF0-8D5F-9BEACFF231AD}"/>
    <cellStyle name="20% - 强调文字颜色 4 7 3 2" xfId="10590" xr:uid="{42DFE438-E67A-44A1-8611-3FCF92DA885A}"/>
    <cellStyle name="20% - 强调文字颜色 4 7 3 3" xfId="8782" xr:uid="{D2AC2DD3-DF6F-40AE-BDC6-4C64FB2BFB15}"/>
    <cellStyle name="20% - 强调文字颜色 4 7 4" xfId="287" xr:uid="{B04D6577-66B4-4093-B853-F6B1B369B740}"/>
    <cellStyle name="20% - 强调文字颜色 4 8" xfId="288" xr:uid="{144B6685-D66B-4E1F-9D91-0BEFC90D7AFB}"/>
    <cellStyle name="20% - 强调文字颜色 4 8 2" xfId="289" xr:uid="{02D952AF-1460-4594-B161-8B2369975A17}"/>
    <cellStyle name="20% - 强调文字颜色 4 8 2 2" xfId="290" xr:uid="{83A53CE7-A152-4012-83D2-C0602EE1A9EA}"/>
    <cellStyle name="20% - 强调文字颜色 4 8 2 2 2" xfId="10593" xr:uid="{0CCB4BE3-069F-44FE-8EF8-56061A0D0E17}"/>
    <cellStyle name="20% - 强调文字颜色 4 8 2 2 3" xfId="8785" xr:uid="{71BB9B88-3446-4755-BCA0-8B73F97A8A60}"/>
    <cellStyle name="20% - 强调文字颜色 4 8 3" xfId="291" xr:uid="{A64B0CBC-B54D-4169-A5F9-0A54FB32693B}"/>
    <cellStyle name="20% - 强调文字颜色 4 8 3 2" xfId="10592" xr:uid="{A1EDFE67-9B5E-408D-A51B-7D2EA7ECC402}"/>
    <cellStyle name="20% - 强调文字颜色 4 8 3 3" xfId="8784" xr:uid="{CF5AD2B3-D26E-400A-9FCE-C8135F750855}"/>
    <cellStyle name="20% - 强调文字颜色 4 8 4" xfId="292" xr:uid="{3A845527-0647-4679-861C-7D0B7A46D62D}"/>
    <cellStyle name="20% - 强调文字颜色 5 2" xfId="293" xr:uid="{8247185B-483A-4ADD-9949-E4285E3B1118}"/>
    <cellStyle name="20% - 强调文字颜色 5 2 2" xfId="294" xr:uid="{3EA25FAF-3C20-434C-9491-0A89972A7506}"/>
    <cellStyle name="20% - 强调文字颜色 5 2 2 2" xfId="295" xr:uid="{74C1174C-3513-466C-B8ED-C4F590F36D51}"/>
    <cellStyle name="20% - 强调文字颜色 5 2 2 2 2" xfId="10595" xr:uid="{053310E6-18B2-41F4-803B-B6D877BD436E}"/>
    <cellStyle name="20% - 强调文字颜色 5 2 2 2 3" xfId="8787" xr:uid="{29CDDF91-9DC4-408B-BF42-AA2F031C6186}"/>
    <cellStyle name="20% - 强调文字颜色 5 2 3" xfId="296" xr:uid="{2C84ABCD-768D-46A0-9C02-1130B2AF26CB}"/>
    <cellStyle name="20% - 强调文字颜色 5 2 3 2" xfId="10594" xr:uid="{7A8AB23A-B4ED-42B5-AF4E-B71DEB0A8A57}"/>
    <cellStyle name="20% - 强调文字颜色 5 2 3 3" xfId="8786" xr:uid="{B65B8DB6-2BA2-4102-8C56-71E55A5FD5EA}"/>
    <cellStyle name="20% - 强调文字颜色 5 2 4" xfId="297" xr:uid="{3273C252-28C4-4846-8296-3C02B015184F}"/>
    <cellStyle name="20% - 强调文字颜色 5 3" xfId="298" xr:uid="{09A804A8-3987-42CD-9B83-B50305AB55DA}"/>
    <cellStyle name="20% - 强调文字颜色 5 3 2" xfId="299" xr:uid="{58D189B3-1E80-4C27-A6A5-7993F0A99A4E}"/>
    <cellStyle name="20% - 强调文字颜色 5 3 2 2" xfId="300" xr:uid="{4D0FEA71-391B-41C7-92C9-B2FADBBEF16D}"/>
    <cellStyle name="20% - 强调文字颜色 5 3 2 2 2" xfId="301" xr:uid="{221C9567-D979-4945-B638-EBA940836902}"/>
    <cellStyle name="20% - 强调文字颜色 5 3 2 2 2 2" xfId="10597" xr:uid="{B2273AEF-43C8-4197-85DE-1D2D67C02502}"/>
    <cellStyle name="20% - 强调文字颜色 5 3 2 2 2 3" xfId="8789" xr:uid="{36740289-6403-4712-9A3F-9564C908F25E}"/>
    <cellStyle name="20% - 强调文字颜色 5 3 2 3" xfId="302" xr:uid="{63246025-FAAC-4B38-B033-34C693B519C0}"/>
    <cellStyle name="20% - 强调文字颜色 5 3 2 3 2" xfId="10596" xr:uid="{AED417FF-F6C4-4607-9DD7-56B114A7C5EF}"/>
    <cellStyle name="20% - 强调文字颜色 5 3 2 3 3" xfId="8788" xr:uid="{5E0CBC1C-29C8-4891-B05E-BBB6376C8A71}"/>
    <cellStyle name="20% - 强调文字颜色 5 3 2 4" xfId="303" xr:uid="{577A3132-AF6B-4E0D-97EE-E1EC5165F6BA}"/>
    <cellStyle name="20% - 强调文字颜色 5 3 3" xfId="304" xr:uid="{5613AA87-1D0F-47AE-8DFC-D8863825504D}"/>
    <cellStyle name="20% - 强调文字颜色 5 3 3 2" xfId="305" xr:uid="{9308C13B-89F0-424C-916E-2FBA7756C462}"/>
    <cellStyle name="20% - 强调文字颜色 5 3 3 2 2" xfId="306" xr:uid="{04BBAF0C-07D2-4627-A43D-CFBB487633D3}"/>
    <cellStyle name="20% - 强调文字颜色 5 3 3 2 2 2" xfId="10599" xr:uid="{069BE2E9-5333-4AEC-BB17-FA1D64A972C3}"/>
    <cellStyle name="20% - 强调文字颜色 5 3 3 2 2 3" xfId="8791" xr:uid="{ADA3B6EE-658A-4D95-A203-18469D4C0780}"/>
    <cellStyle name="20% - 强调文字颜色 5 3 3 3" xfId="307" xr:uid="{5B608FB1-8005-45BF-B3CF-83E9F735F320}"/>
    <cellStyle name="20% - 强调文字颜色 5 3 3 3 2" xfId="10598" xr:uid="{9C34EB8E-EAC4-43FF-97E6-F380914C8895}"/>
    <cellStyle name="20% - 强调文字颜色 5 3 3 3 3" xfId="8790" xr:uid="{D39A5A7F-6431-4507-85A4-9D925CB57AFC}"/>
    <cellStyle name="20% - 强调文字颜色 5 3 3 4" xfId="308" xr:uid="{0A7B2C84-8503-4D54-AB49-EAEA75BFEEEE}"/>
    <cellStyle name="20% - 强调文字颜色 5 3 4" xfId="309" xr:uid="{E2A8D4E9-6F2A-4871-AFC6-E36B772A7DC7}"/>
    <cellStyle name="20% - 强调文字颜色 5 3 4 2" xfId="310" xr:uid="{B9BB5D46-EE0E-4443-A04D-F5E8BCFDADD0}"/>
    <cellStyle name="20% - 强调文字颜色 5 3 4 2 2" xfId="311" xr:uid="{9A022668-7C9C-49AC-9BCF-42D80847291C}"/>
    <cellStyle name="20% - 强调文字颜色 5 3 4 2 2 2" xfId="10601" xr:uid="{C9C795CB-675B-4DF4-AB04-89C4AF5AC6EA}"/>
    <cellStyle name="20% - 强调文字颜色 5 3 4 2 2 3" xfId="8793" xr:uid="{E5CC9B62-A800-4AF9-B1BB-A3BDA7E55A9E}"/>
    <cellStyle name="20% - 强调文字颜色 5 3 4 3" xfId="312" xr:uid="{370B9564-7731-478B-8CAD-C6EBF202D5E8}"/>
    <cellStyle name="20% - 强调文字颜色 5 3 4 3 2" xfId="10600" xr:uid="{F7BEAEF6-D16A-4D11-8D6C-3C3D0601991B}"/>
    <cellStyle name="20% - 强调文字颜色 5 3 4 3 3" xfId="8792" xr:uid="{981EA9C5-1964-4BFE-AB00-8AE60A27DBDD}"/>
    <cellStyle name="20% - 强调文字颜色 5 3 4 4" xfId="313" xr:uid="{D1DAED5A-2145-43FC-808D-D9D9754BE1C8}"/>
    <cellStyle name="20% - 强调文字颜色 5 3 5" xfId="314" xr:uid="{BC8AEFDA-D804-4798-940C-A6AA17F9E579}"/>
    <cellStyle name="20% - 强调文字颜色 5 3 5 2" xfId="315" xr:uid="{C1E5487F-2A03-4D64-918E-BE2243FC967C}"/>
    <cellStyle name="20% - 强调文字颜色 5 3 5 2 2" xfId="316" xr:uid="{0A80F974-66F6-42C6-97B6-DEB44CFC32CD}"/>
    <cellStyle name="20% - 强调文字颜色 5 3 5 2 2 2" xfId="10603" xr:uid="{8BAB6DCB-B090-44FC-83AA-10A225BBDEAD}"/>
    <cellStyle name="20% - 强调文字颜色 5 3 5 2 2 3" xfId="8795" xr:uid="{DF6EE356-C561-484D-9898-B0F65513D896}"/>
    <cellStyle name="20% - 强调文字颜色 5 3 5 3" xfId="317" xr:uid="{D758B93C-12AD-4489-978E-05E8C3B79866}"/>
    <cellStyle name="20% - 强调文字颜色 5 3 5 3 2" xfId="10602" xr:uid="{AE0C061C-E740-463A-9508-9F516BA78FF6}"/>
    <cellStyle name="20% - 强调文字颜色 5 3 5 3 3" xfId="8794" xr:uid="{5DA5D7AA-3EFD-48C8-99D2-93C725FF1CB3}"/>
    <cellStyle name="20% - 强调文字颜色 5 3 5 4" xfId="318" xr:uid="{C937B9B4-76D7-42B0-ACC0-B4D1A7BFF863}"/>
    <cellStyle name="20% - 强调文字颜色 5 3 6" xfId="319" xr:uid="{5534ED13-C8F2-4EB1-A944-DB55BC2C6FDF}"/>
    <cellStyle name="20% - 强调文字颜色 5 3 6 2" xfId="320" xr:uid="{A99B705B-AC68-4B29-8C8B-4C1F4A88A8D3}"/>
    <cellStyle name="20% - 强调文字颜色 5 3 6 2 2" xfId="10604" xr:uid="{40B333FA-8C13-4037-BCC8-E86FBC56A718}"/>
    <cellStyle name="20% - 强调文字颜色 5 3 6 2 3" xfId="8796" xr:uid="{E06892C3-1E53-4F64-BD35-C883147B708B}"/>
    <cellStyle name="20% - 强调文字颜色 5 3 7" xfId="321" xr:uid="{AD387BC9-4A0D-402A-BA97-74CBED4B0EF0}"/>
    <cellStyle name="20% - 强调文字颜色 5 3 7 2" xfId="10911" xr:uid="{F6880532-3C9A-4D65-B5F2-CC92746475EA}"/>
    <cellStyle name="20% - 强调文字颜色 5 4" xfId="322" xr:uid="{81D50CDC-1974-4B68-A35A-0D166295AF89}"/>
    <cellStyle name="20% - 强调文字颜色 5 4 2" xfId="323" xr:uid="{A135F65F-0681-4037-BD65-AA652F6FB9A6}"/>
    <cellStyle name="20% - 强调文字颜色 5 4 2 2" xfId="324" xr:uid="{DED53F7C-5D20-45B9-B883-90B02419F1EC}"/>
    <cellStyle name="20% - 强调文字颜色 5 4 2 2 2" xfId="10606" xr:uid="{B3068D51-BE5E-4D71-9160-07FC686E59C4}"/>
    <cellStyle name="20% - 强调文字颜色 5 4 2 2 3" xfId="8798" xr:uid="{DE4AB05C-36BA-415E-8337-7ADFE28D41FB}"/>
    <cellStyle name="20% - 强调文字颜色 5 4 3" xfId="325" xr:uid="{58171E03-6996-497A-B597-FC51575B4A7E}"/>
    <cellStyle name="20% - 强调文字颜色 5 4 3 2" xfId="10605" xr:uid="{A14B6139-B8D6-4950-89C8-64B0F81B98B7}"/>
    <cellStyle name="20% - 强调文字颜色 5 4 3 3" xfId="8797" xr:uid="{1C212E8C-06DF-467C-8BC7-7FBE3FE02870}"/>
    <cellStyle name="20% - 强调文字颜色 5 4 4" xfId="326" xr:uid="{EB2E898E-ABF0-4138-A465-09D2E7313092}"/>
    <cellStyle name="20% - 强调文字颜色 5 5" xfId="327" xr:uid="{E7CA1B09-FE83-4CF6-848E-18BF83CCB525}"/>
    <cellStyle name="20% - 强调文字颜色 5 5 2" xfId="328" xr:uid="{B12E0960-964C-47B5-897C-C1F28C6050A2}"/>
    <cellStyle name="20% - 强调文字颜色 5 5 2 2" xfId="329" xr:uid="{165AB770-9848-4F0B-B557-28B0C4BF5CE5}"/>
    <cellStyle name="20% - 强调文字颜色 5 5 2 2 2" xfId="10608" xr:uid="{B4DDF77F-5DB0-4C8C-A879-0A0B26D83DC1}"/>
    <cellStyle name="20% - 强调文字颜色 5 5 2 2 3" xfId="8800" xr:uid="{7DBB2D08-5E7B-42DB-AADF-4BC25EE6FA80}"/>
    <cellStyle name="20% - 强调文字颜色 5 5 3" xfId="330" xr:uid="{9A68CBB1-FD9D-43D9-B116-64F0B7156088}"/>
    <cellStyle name="20% - 强调文字颜色 5 5 3 2" xfId="10607" xr:uid="{36DEBD66-9B7B-4BA4-90E5-0A1C48B93A72}"/>
    <cellStyle name="20% - 强调文字颜色 5 5 3 3" xfId="8799" xr:uid="{DC061257-A5BF-4686-B051-DB8007ACD6EC}"/>
    <cellStyle name="20% - 强调文字颜色 5 5 4" xfId="331" xr:uid="{41CD99F6-8960-41CE-99F2-D388B66F40C8}"/>
    <cellStyle name="20% - 强调文字颜色 5 6" xfId="332" xr:uid="{3CA03A78-4F64-46A0-9AA7-F9BE2A7A7DBF}"/>
    <cellStyle name="20% - 强调文字颜色 5 6 2" xfId="333" xr:uid="{473DE2F9-65DF-4596-BBD7-EF1386BED8D6}"/>
    <cellStyle name="20% - 强调文字颜色 5 6 2 2" xfId="334" xr:uid="{57A473C0-4EAD-454A-8FB8-DC7B5C1AE62C}"/>
    <cellStyle name="20% - 强调文字颜色 5 6 2 2 2" xfId="10610" xr:uid="{D9700AEA-B79C-4ED5-BB2A-94B73FE43C2C}"/>
    <cellStyle name="20% - 强调文字颜色 5 6 2 2 3" xfId="8802" xr:uid="{6849AE9B-6C47-4676-9599-62D3D0625988}"/>
    <cellStyle name="20% - 强调文字颜色 5 6 3" xfId="335" xr:uid="{3B3E8DF4-1C88-4A9A-82D3-8889A396C1F6}"/>
    <cellStyle name="20% - 强调文字颜色 5 6 3 2" xfId="10609" xr:uid="{89A2FF39-BF51-4A81-9B2B-FF24955C29EE}"/>
    <cellStyle name="20% - 强调文字颜色 5 6 3 3" xfId="8801" xr:uid="{2C8ACAE0-40D6-449F-801F-A7A378907D06}"/>
    <cellStyle name="20% - 强调文字颜色 5 6 4" xfId="336" xr:uid="{9D6A015C-770E-4B64-BADC-6F35B5392BCD}"/>
    <cellStyle name="20% - 强调文字颜色 5 7" xfId="337" xr:uid="{DC4167DA-86C4-48BC-81EB-5D5EC5AD98BA}"/>
    <cellStyle name="20% - 强调文字颜色 5 7 2" xfId="338" xr:uid="{7E6979DF-A143-4DC5-8E1E-C7BF3E1D9D4C}"/>
    <cellStyle name="20% - 强调文字颜色 5 7 2 2" xfId="339" xr:uid="{3C3A9B0C-B233-45CA-929E-06FD18A74564}"/>
    <cellStyle name="20% - 强调文字颜色 5 7 2 2 2" xfId="10612" xr:uid="{93C8E13C-6826-4F44-8D4E-2F705EF783F8}"/>
    <cellStyle name="20% - 强调文字颜色 5 7 2 2 3" xfId="8804" xr:uid="{D03488A4-C7EA-4071-B43D-6E9575B6C410}"/>
    <cellStyle name="20% - 强调文字颜色 5 7 3" xfId="340" xr:uid="{A044523F-B7C7-437D-B81B-31112455DCD9}"/>
    <cellStyle name="20% - 强调文字颜色 5 7 3 2" xfId="10611" xr:uid="{3C9AA37B-7509-4C58-81F6-8A70E69C0659}"/>
    <cellStyle name="20% - 强调文字颜色 5 7 3 3" xfId="8803" xr:uid="{1475E043-CADB-4410-AE21-FC449E8EB7CB}"/>
    <cellStyle name="20% - 强调文字颜色 5 7 4" xfId="341" xr:uid="{5A3004A5-51C8-4054-8F16-69B21336F7B8}"/>
    <cellStyle name="20% - 强调文字颜色 5 8" xfId="342" xr:uid="{9A4D8640-7A8A-456E-A5D4-90E88A72114E}"/>
    <cellStyle name="20% - 强调文字颜色 5 8 2" xfId="343" xr:uid="{C6BF7296-BD33-42F7-89A2-2AF2DE2BCD2E}"/>
    <cellStyle name="20% - 强调文字颜色 5 8 2 2" xfId="344" xr:uid="{E088C305-2A6D-463A-B87A-7805A760A8C3}"/>
    <cellStyle name="20% - 强调文字颜色 5 8 2 2 2" xfId="10614" xr:uid="{D02455EA-FB75-49A2-A0DA-4DA9DC309F3F}"/>
    <cellStyle name="20% - 强调文字颜色 5 8 2 2 3" xfId="8806" xr:uid="{B46DCF73-77EA-4BAB-996F-B798CAD6BD30}"/>
    <cellStyle name="20% - 强调文字颜色 5 8 3" xfId="345" xr:uid="{DB0BA80E-70BA-4D4C-9A81-BFC3D7C47368}"/>
    <cellStyle name="20% - 强调文字颜色 5 8 3 2" xfId="10613" xr:uid="{587369BF-5022-45E9-88DD-5B86C0368FB6}"/>
    <cellStyle name="20% - 强调文字颜色 5 8 3 3" xfId="8805" xr:uid="{8F3531CB-83FE-4DAA-83F4-9D38C9AF87D7}"/>
    <cellStyle name="20% - 强调文字颜色 5 8 4" xfId="346" xr:uid="{5F838AA1-7A63-44C5-8884-F9C708AC7A19}"/>
    <cellStyle name="20% - 强调文字颜色 6 2" xfId="347" xr:uid="{1E04A1EA-5744-4232-8EC3-90776BD543D1}"/>
    <cellStyle name="20% - 强调文字颜色 6 2 2" xfId="348" xr:uid="{9EA2A8BB-3AC8-4773-A4BC-F0BBD67F60F6}"/>
    <cellStyle name="20% - 强调文字颜色 6 2 2 2" xfId="349" xr:uid="{F22A7980-D024-41A8-B62D-7ACE00357F94}"/>
    <cellStyle name="20% - 强调文字颜色 6 2 2 2 2" xfId="10616" xr:uid="{BC9437D3-DAE2-48A5-BE99-5C699B87E8E7}"/>
    <cellStyle name="20% - 强调文字颜色 6 2 2 2 3" xfId="8808" xr:uid="{5872DAE4-C7CC-4593-BF8C-C31082A6FA98}"/>
    <cellStyle name="20% - 强调文字颜色 6 2 3" xfId="350" xr:uid="{9D6E3133-FEBB-491E-B904-6902AA617C9D}"/>
    <cellStyle name="20% - 强调文字颜色 6 2 3 2" xfId="10615" xr:uid="{6B5D5776-8106-4B12-941C-D292A4A4D533}"/>
    <cellStyle name="20% - 强调文字颜色 6 2 3 3" xfId="8807" xr:uid="{D247F336-29FA-47A1-ADCF-E31361B3C53D}"/>
    <cellStyle name="20% - 强调文字颜色 6 2 4" xfId="351" xr:uid="{5E93D979-EBA6-4851-B3AA-F8797200782C}"/>
    <cellStyle name="20% - 强调文字颜色 6 3" xfId="352" xr:uid="{F7F62BFD-7308-453F-AAD8-4083FC6AA596}"/>
    <cellStyle name="20% - 强调文字颜色 6 3 2" xfId="353" xr:uid="{058B3479-6555-4CFC-B9E1-806FD35E882B}"/>
    <cellStyle name="20% - 强调文字颜色 6 3 2 2" xfId="354" xr:uid="{CE96353D-F759-446B-895A-7F202F838E77}"/>
    <cellStyle name="20% - 强调文字颜色 6 3 2 2 2" xfId="355" xr:uid="{D456D6CA-F5DB-4666-983E-835A7CE6393B}"/>
    <cellStyle name="20% - 强调文字颜色 6 3 2 2 2 2" xfId="10618" xr:uid="{6CE6C6CB-6E75-474D-B99E-86EC06D97E01}"/>
    <cellStyle name="20% - 强调文字颜色 6 3 2 2 2 3" xfId="8810" xr:uid="{D481E027-03B3-4226-BEA8-36EAAB32347E}"/>
    <cellStyle name="20% - 强调文字颜色 6 3 2 3" xfId="356" xr:uid="{C50C4C64-DE8F-457E-90E2-4DF427945AA3}"/>
    <cellStyle name="20% - 强调文字颜色 6 3 2 3 2" xfId="10617" xr:uid="{443E2A27-F997-40E3-9E39-ADB5FB816270}"/>
    <cellStyle name="20% - 强调文字颜色 6 3 2 3 3" xfId="8809" xr:uid="{B7DC9992-C860-4A0F-80E2-73A2E2A15B77}"/>
    <cellStyle name="20% - 强调文字颜色 6 3 2 4" xfId="357" xr:uid="{3068E096-5C04-4064-834C-F01B44DBDCBD}"/>
    <cellStyle name="20% - 强调文字颜色 6 3 3" xfId="358" xr:uid="{3174C438-E7A9-48AB-A24B-95DA8D1B42BC}"/>
    <cellStyle name="20% - 强调文字颜色 6 3 3 2" xfId="359" xr:uid="{23386B42-EF4C-4FB5-A5A5-4AC57AD1FB05}"/>
    <cellStyle name="20% - 强调文字颜色 6 3 3 2 2" xfId="360" xr:uid="{3496AB16-0218-4ED0-BCE4-687E4F86768E}"/>
    <cellStyle name="20% - 强调文字颜色 6 3 3 2 2 2" xfId="10620" xr:uid="{99D744B1-E603-4F78-8B46-CD0938F368A8}"/>
    <cellStyle name="20% - 强调文字颜色 6 3 3 2 2 3" xfId="8812" xr:uid="{A91B391E-4F6E-49C0-BABE-83AE6169441C}"/>
    <cellStyle name="20% - 强调文字颜色 6 3 3 3" xfId="361" xr:uid="{313B1B77-4772-41C8-A57B-33C7523337F9}"/>
    <cellStyle name="20% - 强调文字颜色 6 3 3 3 2" xfId="10619" xr:uid="{BD700CC3-FABE-4C34-8A3D-E22FB6E98E00}"/>
    <cellStyle name="20% - 强调文字颜色 6 3 3 3 3" xfId="8811" xr:uid="{5FC01ACC-AB4E-4AB5-BE45-BA6CD5AE7504}"/>
    <cellStyle name="20% - 强调文字颜色 6 3 3 4" xfId="362" xr:uid="{203D3FD3-E276-43C0-AEDC-8B731731A8D5}"/>
    <cellStyle name="20% - 强调文字颜色 6 3 4" xfId="363" xr:uid="{211B803A-500D-4544-ACCC-B0BD2642549B}"/>
    <cellStyle name="20% - 强调文字颜色 6 3 4 2" xfId="364" xr:uid="{BF85DF55-333F-4027-9318-B36A21C2B1B5}"/>
    <cellStyle name="20% - 强调文字颜色 6 3 4 2 2" xfId="365" xr:uid="{E1C81D99-97A8-48F2-B4D8-2E32DE921428}"/>
    <cellStyle name="20% - 强调文字颜色 6 3 4 2 2 2" xfId="10622" xr:uid="{AA91F476-0103-4F45-855A-FB8EE5462F91}"/>
    <cellStyle name="20% - 强调文字颜色 6 3 4 2 2 3" xfId="8814" xr:uid="{FAC4F1FA-3E34-4B04-A53B-4E8ECF1F27AE}"/>
    <cellStyle name="20% - 强调文字颜色 6 3 4 3" xfId="366" xr:uid="{DF078445-B6A6-4526-B454-D669A4EC18B3}"/>
    <cellStyle name="20% - 强调文字颜色 6 3 4 3 2" xfId="10621" xr:uid="{161F5C37-86DC-41C5-B2D2-3DFF57721AEA}"/>
    <cellStyle name="20% - 强调文字颜色 6 3 4 3 3" xfId="8813" xr:uid="{5A046429-5409-42A7-9582-DECA7F7DB24E}"/>
    <cellStyle name="20% - 强调文字颜色 6 3 4 4" xfId="367" xr:uid="{CBCF3273-BDB0-45C3-ABC4-BFF046A86E67}"/>
    <cellStyle name="20% - 强调文字颜色 6 3 5" xfId="368" xr:uid="{DA6A288E-BB7E-4CDC-A734-C3083FAEE46D}"/>
    <cellStyle name="20% - 强调文字颜色 6 3 5 2" xfId="369" xr:uid="{3D9EFA57-149E-46C8-B8E0-953E9A551258}"/>
    <cellStyle name="20% - 强调文字颜色 6 3 5 2 2" xfId="370" xr:uid="{78212DED-3D8D-43E0-B32A-F7F3CE43F3F1}"/>
    <cellStyle name="20% - 强调文字颜色 6 3 5 2 2 2" xfId="10624" xr:uid="{EF6E07E4-C340-44CF-A50D-7E675C5B6123}"/>
    <cellStyle name="20% - 强调文字颜色 6 3 5 2 2 3" xfId="8816" xr:uid="{768CE8AF-78FC-4867-B292-933229732474}"/>
    <cellStyle name="20% - 强调文字颜色 6 3 5 3" xfId="371" xr:uid="{408E7600-333C-4C63-AA4A-E091201F6FFE}"/>
    <cellStyle name="20% - 强调文字颜色 6 3 5 3 2" xfId="10623" xr:uid="{E638D014-FF2D-46B1-AF61-2148CFDFFFE9}"/>
    <cellStyle name="20% - 强调文字颜色 6 3 5 3 3" xfId="8815" xr:uid="{4EF23384-0580-43E0-BFA6-74758CD49B5A}"/>
    <cellStyle name="20% - 强调文字颜色 6 3 5 4" xfId="372" xr:uid="{A104B893-E0CB-4916-8641-78B8012215F1}"/>
    <cellStyle name="20% - 强调文字颜色 6 3 6" xfId="373" xr:uid="{FA363788-5ED7-488A-AA9C-DA4E20EFF25C}"/>
    <cellStyle name="20% - 强调文字颜色 6 3 6 2" xfId="374" xr:uid="{96CDE3DE-476B-42F0-BB40-8447A512BD37}"/>
    <cellStyle name="20% - 强调文字颜色 6 3 6 2 2" xfId="10625" xr:uid="{950A9767-D420-430D-B93D-8E267742E17D}"/>
    <cellStyle name="20% - 强调文字颜色 6 3 6 2 3" xfId="8817" xr:uid="{25346F82-326C-499A-8FBF-D4EE4645B637}"/>
    <cellStyle name="20% - 强调文字颜色 6 3 7" xfId="375" xr:uid="{2E5F7340-6BCD-4C1A-AF1F-AB832D6B64F2}"/>
    <cellStyle name="20% - 强调文字颜色 6 3 7 2" xfId="10912" xr:uid="{CC62B2F3-D01C-42C8-A4B3-FE7E43A0E546}"/>
    <cellStyle name="20% - 强调文字颜色 6 4" xfId="376" xr:uid="{3CA17344-890F-4FE4-BDCF-E49B3A4F8777}"/>
    <cellStyle name="20% - 强调文字颜色 6 4 2" xfId="377" xr:uid="{5F307410-1AD4-467F-A4DA-C5F2B4771BD0}"/>
    <cellStyle name="20% - 强调文字颜色 6 4 2 2" xfId="378" xr:uid="{62014082-41AA-4088-A4EA-A91719CE7B5C}"/>
    <cellStyle name="20% - 强调文字颜色 6 4 2 2 2" xfId="10627" xr:uid="{A3003911-6E1A-4952-897F-712436872C78}"/>
    <cellStyle name="20% - 强调文字颜色 6 4 2 2 3" xfId="8819" xr:uid="{3D78B555-824A-4726-8E53-70DFBB81FC91}"/>
    <cellStyle name="20% - 强调文字颜色 6 4 3" xfId="379" xr:uid="{AD1B97AF-1253-4345-9490-C1130BD1630A}"/>
    <cellStyle name="20% - 强调文字颜色 6 4 3 2" xfId="10626" xr:uid="{A254DE0B-2537-43D7-BFDE-867E36383AF4}"/>
    <cellStyle name="20% - 强调文字颜色 6 4 3 3" xfId="8818" xr:uid="{A8189D1A-F23D-4A77-885D-C4956679650F}"/>
    <cellStyle name="20% - 强调文字颜色 6 4 4" xfId="380" xr:uid="{A51E46B9-B25D-47B3-84BC-83B6A3A3D77F}"/>
    <cellStyle name="20% - 强调文字颜色 6 5" xfId="381" xr:uid="{B6E5EF92-D977-4F65-AE52-F0B136E6B1F9}"/>
    <cellStyle name="20% - 强调文字颜色 6 5 2" xfId="382" xr:uid="{F066717A-8522-4753-A47E-D10104FB7759}"/>
    <cellStyle name="20% - 强调文字颜色 6 5 2 2" xfId="383" xr:uid="{8E34F506-53DE-435D-A1A5-3F3B1A5073B8}"/>
    <cellStyle name="20% - 强调文字颜色 6 5 2 2 2" xfId="10629" xr:uid="{82AE38FB-BE2F-4F47-B566-C4E68A917DDB}"/>
    <cellStyle name="20% - 强调文字颜色 6 5 2 2 3" xfId="8821" xr:uid="{23A7BF7E-0442-4796-8751-9793B42D2B53}"/>
    <cellStyle name="20% - 强调文字颜色 6 5 3" xfId="384" xr:uid="{92E11D08-7FA7-4E61-9C9A-DF32F7F5429E}"/>
    <cellStyle name="20% - 强调文字颜色 6 5 3 2" xfId="10628" xr:uid="{11982F27-8CAE-46E4-A2A2-1DE18E073263}"/>
    <cellStyle name="20% - 强调文字颜色 6 5 3 3" xfId="8820" xr:uid="{50741FF2-D36C-48E7-97B0-F96EA334C53A}"/>
    <cellStyle name="20% - 强调文字颜色 6 5 4" xfId="385" xr:uid="{07F10F12-A9F7-4881-A979-37DB3C08FE73}"/>
    <cellStyle name="20% - 强调文字颜色 6 6" xfId="386" xr:uid="{36022DD9-DB6B-4656-8EA6-DC87097AD4B2}"/>
    <cellStyle name="20% - 强调文字颜色 6 6 2" xfId="387" xr:uid="{74E04A14-A7D5-4A8D-BF6A-5DA3F03A8001}"/>
    <cellStyle name="20% - 强调文字颜色 6 6 2 2" xfId="388" xr:uid="{EA8032ED-E591-4DF7-A3E7-297C8C46B5C4}"/>
    <cellStyle name="20% - 强调文字颜色 6 6 2 2 2" xfId="10631" xr:uid="{225BC6CC-8DF7-4CB6-977F-568EEF7954EF}"/>
    <cellStyle name="20% - 强调文字颜色 6 6 2 2 3" xfId="8823" xr:uid="{4ADD58A8-7C19-403B-BBD1-436714A60DB9}"/>
    <cellStyle name="20% - 强调文字颜色 6 6 3" xfId="389" xr:uid="{7492B472-567E-4313-8025-A0C3F01DA13C}"/>
    <cellStyle name="20% - 强调文字颜色 6 6 3 2" xfId="10630" xr:uid="{E93CF0B5-66E5-4161-9A31-4A32CB13EA71}"/>
    <cellStyle name="20% - 强调文字颜色 6 6 3 3" xfId="8822" xr:uid="{D3051622-FBD7-4D67-A505-37CFF6B14394}"/>
    <cellStyle name="20% - 强调文字颜色 6 6 4" xfId="390" xr:uid="{E2530E2A-3DB3-4987-B344-B3939F75E871}"/>
    <cellStyle name="20% - 强调文字颜色 6 7" xfId="391" xr:uid="{E1F46CDD-0B9E-4C84-A4FD-80EAA35D46D9}"/>
    <cellStyle name="20% - 强调文字颜色 6 7 2" xfId="392" xr:uid="{909745AB-F71E-45AB-8788-D6AEF879C87C}"/>
    <cellStyle name="20% - 强调文字颜色 6 7 2 2" xfId="393" xr:uid="{9B60F348-5394-44E2-84E7-CA22AED606AB}"/>
    <cellStyle name="20% - 强调文字颜色 6 7 2 2 2" xfId="10633" xr:uid="{76AB1FF9-0C86-4434-A478-D8B2C000ACB5}"/>
    <cellStyle name="20% - 强调文字颜色 6 7 2 2 3" xfId="8825" xr:uid="{C3267E52-2DEB-4A77-B3F1-439E4305138B}"/>
    <cellStyle name="20% - 强调文字颜色 6 7 3" xfId="394" xr:uid="{7E20C771-E97C-49BC-B6B1-2ABF5FA99259}"/>
    <cellStyle name="20% - 强调文字颜色 6 7 3 2" xfId="10632" xr:uid="{13CDF6CC-6E5A-4050-BDE3-13C5BC59EFD2}"/>
    <cellStyle name="20% - 强调文字颜色 6 7 3 3" xfId="8824" xr:uid="{8E6C78A6-9E12-4749-AD81-5303C1D13EBB}"/>
    <cellStyle name="20% - 强调文字颜色 6 7 4" xfId="395" xr:uid="{A2E05BA6-6975-4832-9B78-C350D410955C}"/>
    <cellStyle name="20% - 强调文字颜色 6 8" xfId="396" xr:uid="{D2B076D5-4E88-4317-8AC9-58716F411150}"/>
    <cellStyle name="20% - 强调文字颜色 6 8 2" xfId="397" xr:uid="{E3033FE7-E78C-4EB5-BC9E-E61D83766AC6}"/>
    <cellStyle name="20% - 强调文字颜色 6 8 2 2" xfId="398" xr:uid="{B0985A15-5259-451F-BD6D-ACF1F50D62F9}"/>
    <cellStyle name="20% - 强调文字颜色 6 8 2 2 2" xfId="10635" xr:uid="{E51DDC05-8628-4BEF-9930-BEC3117FB0BD}"/>
    <cellStyle name="20% - 强调文字颜色 6 8 2 2 3" xfId="8827" xr:uid="{632D8974-E96C-4C7D-9755-83993D1044A8}"/>
    <cellStyle name="20% - 强调文字颜色 6 8 3" xfId="399" xr:uid="{CC4E7A5D-1313-4227-9C0C-F9989370D250}"/>
    <cellStyle name="20% - 强调文字颜色 6 8 3 2" xfId="10634" xr:uid="{2D257093-FD53-48EF-BD24-86C0BE1337CE}"/>
    <cellStyle name="20% - 强调文字颜色 6 8 3 3" xfId="8826" xr:uid="{FAC22F4C-C05D-47CB-88A9-6F164BA10EFD}"/>
    <cellStyle name="20% - 强调文字颜色 6 8 4" xfId="400" xr:uid="{D7554B74-84CB-4CBB-97F6-75696DF954C4}"/>
    <cellStyle name="40% - Accent1 2" xfId="401" xr:uid="{889F4AD7-072A-4664-A783-18AA7370069C}"/>
    <cellStyle name="40% - Accent1 2 2" xfId="402" xr:uid="{976B7FBA-16A7-4656-8ED2-7E3F18512B4D}"/>
    <cellStyle name="40% - Accent1 2 3" xfId="403" xr:uid="{83A1F169-D080-4741-B43F-5CA464F2D981}"/>
    <cellStyle name="40% - Accent1 2 4" xfId="404" xr:uid="{AB101FFA-F8A5-4891-89EA-3A097BE2EB1E}"/>
    <cellStyle name="40% - Accent1 2 5" xfId="405" xr:uid="{0C18C1B0-602C-4DA8-A913-E1FE59CC81E5}"/>
    <cellStyle name="40% - Accent1 2 6" xfId="406" xr:uid="{BB27FDC9-2B42-483F-BAA1-0E3E2AE221DD}"/>
    <cellStyle name="40% - Accent1 2 7" xfId="407" xr:uid="{18EF9309-F657-4A2D-92D8-89E549724C2E}"/>
    <cellStyle name="40% - Accent1 2 8" xfId="408" xr:uid="{4D2976E5-B710-4355-ADA8-F841D2310804}"/>
    <cellStyle name="40% - Accent2 2" xfId="409" xr:uid="{3189A5DB-B4AC-4006-970A-7941DBD76B33}"/>
    <cellStyle name="40% - Accent2 2 2" xfId="410" xr:uid="{C0AE063E-EDA2-4A61-B11A-29226D0CB212}"/>
    <cellStyle name="40% - Accent2 2 3" xfId="411" xr:uid="{56D5DF44-94C9-4D63-81D4-772A606AC7B1}"/>
    <cellStyle name="40% - Accent2 2 4" xfId="412" xr:uid="{1B9383DC-9147-4C43-8945-D4CE2C25A531}"/>
    <cellStyle name="40% - Accent2 2 5" xfId="413" xr:uid="{E53D20B9-B93D-4F4C-865B-9A68E5733293}"/>
    <cellStyle name="40% - Accent2 2 6" xfId="414" xr:uid="{67BAC6DD-B043-40CA-A623-86EF5A6A7446}"/>
    <cellStyle name="40% - Accent2 2 7" xfId="415" xr:uid="{A92C8344-8B29-44C4-B87A-8D7BAD640EEE}"/>
    <cellStyle name="40% - Accent2 2 8" xfId="416" xr:uid="{951E4738-6F50-45D9-B351-D1E8A1390FF7}"/>
    <cellStyle name="40% - Accent3 2" xfId="417" xr:uid="{0297FE44-FBA7-42A3-BDB0-38E86EB66704}"/>
    <cellStyle name="40% - Accent3 2 2" xfId="418" xr:uid="{0EB9EF56-9195-4A47-A415-20BCE99031E9}"/>
    <cellStyle name="40% - Accent3 2 3" xfId="419" xr:uid="{8BE4A44F-0F36-4CB3-95F9-28208A9E7020}"/>
    <cellStyle name="40% - Accent3 2 4" xfId="420" xr:uid="{25F0AFB8-E0D6-4FA4-A1A8-43BAE95D2239}"/>
    <cellStyle name="40% - Accent3 2 5" xfId="421" xr:uid="{B42B702F-8D79-475B-B8AB-D477A0A94D48}"/>
    <cellStyle name="40% - Accent3 2 6" xfId="422" xr:uid="{0E3CBB48-15B3-451A-92A5-C7162E322C80}"/>
    <cellStyle name="40% - Accent3 2 7" xfId="423" xr:uid="{78CFD7E5-2A4D-4C56-9B1F-6A7E493A36EC}"/>
    <cellStyle name="40% - Accent3 2 8" xfId="424" xr:uid="{500DF58C-DF16-4ADE-B3DB-20DFF570A1F4}"/>
    <cellStyle name="40% - Accent4 2" xfId="425" xr:uid="{79461906-9FD0-4212-8026-3D7344BBCA12}"/>
    <cellStyle name="40% - Accent4 2 2" xfId="426" xr:uid="{EE801B44-391B-406A-A547-95E3728DE4A3}"/>
    <cellStyle name="40% - Accent4 2 3" xfId="427" xr:uid="{58A391D8-8913-4A18-961D-4A2B60678191}"/>
    <cellStyle name="40% - Accent4 2 4" xfId="428" xr:uid="{99236499-7742-4259-9055-7945A02252D0}"/>
    <cellStyle name="40% - Accent4 2 5" xfId="429" xr:uid="{DE82EA8D-CF75-45D7-8E1A-5DF9F6BE3794}"/>
    <cellStyle name="40% - Accent4 2 6" xfId="430" xr:uid="{B29A85D0-1011-4C41-9E32-8CDA25043DEA}"/>
    <cellStyle name="40% - Accent4 2 7" xfId="431" xr:uid="{A8E12231-50D9-4566-A174-D57D97783B3B}"/>
    <cellStyle name="40% - Accent4 2 8" xfId="432" xr:uid="{09AFE29B-5987-457C-9402-32C104316195}"/>
    <cellStyle name="40% - Accent5 2" xfId="433" xr:uid="{888C65DE-71ED-4078-A726-9798B59F0C35}"/>
    <cellStyle name="40% - Accent5 2 2" xfId="434" xr:uid="{EF2D9EEC-3056-4CC3-90F6-18A9498DCF82}"/>
    <cellStyle name="40% - Accent5 2 3" xfId="435" xr:uid="{D1C6C057-4149-42CF-A7F0-6E961818DE05}"/>
    <cellStyle name="40% - Accent5 2 4" xfId="436" xr:uid="{B38BAB57-E6C3-430B-936C-A69972AC6E30}"/>
    <cellStyle name="40% - Accent5 2 5" xfId="437" xr:uid="{5F1BBDF5-9432-4C62-BEA5-5DA899A510B2}"/>
    <cellStyle name="40% - Accent5 2 6" xfId="438" xr:uid="{4E598F4F-847F-4298-9731-EB15AD8FBDA7}"/>
    <cellStyle name="40% - Accent5 2 7" xfId="439" xr:uid="{1F514A5C-41FB-4A44-A11E-ED423C5731B4}"/>
    <cellStyle name="40% - Accent5 2 8" xfId="440" xr:uid="{E8FCF87B-0447-4C9E-AFE1-AE0557ACB1B4}"/>
    <cellStyle name="40% - Accent6 2" xfId="441" xr:uid="{351B2FD4-88A8-48E5-8077-FF42E9C72106}"/>
    <cellStyle name="40% - Accent6 2 2" xfId="442" xr:uid="{11BAC11B-98D2-4350-98B4-2E98D59888F6}"/>
    <cellStyle name="40% - Accent6 2 3" xfId="443" xr:uid="{01A8E937-B115-4A24-A9D7-A171A534ADA3}"/>
    <cellStyle name="40% - Accent6 2 4" xfId="444" xr:uid="{2EE9BFA7-4946-48CF-9CE9-C48CD95240F1}"/>
    <cellStyle name="40% - Accent6 2 5" xfId="445" xr:uid="{4FB9FDC8-78F2-4948-B7F8-980479A9A549}"/>
    <cellStyle name="40% - Accent6 2 6" xfId="446" xr:uid="{E736C8C3-B1FF-474E-AA60-DE090161EEFF}"/>
    <cellStyle name="40% - Accent6 2 7" xfId="447" xr:uid="{6C618220-3200-44E4-84CD-39EC118435CC}"/>
    <cellStyle name="40% - Accent6 2 8" xfId="448" xr:uid="{54CA63C4-FD5E-4BB7-9EB1-21376CD1784C}"/>
    <cellStyle name="40% - 强调文字颜色 1 2" xfId="449" xr:uid="{AFDEFD1E-B2B2-41BD-8A39-4AAEB9F0AC52}"/>
    <cellStyle name="40% - 强调文字颜色 1 2 2" xfId="450" xr:uid="{51167151-84D9-4782-B2C4-59DD1AA56583}"/>
    <cellStyle name="40% - 强调文字颜色 1 2 2 2" xfId="451" xr:uid="{67E7EF6E-EC23-40C5-886A-88E58DCCB01F}"/>
    <cellStyle name="40% - 强调文字颜色 1 2 2 2 2" xfId="10637" xr:uid="{1CB2DBD7-0DBE-44F0-B7B7-6CA95DA39A2C}"/>
    <cellStyle name="40% - 强调文字颜色 1 2 2 2 3" xfId="8829" xr:uid="{45926612-59D7-4692-A189-B7290F2A8ABB}"/>
    <cellStyle name="40% - 强调文字颜色 1 2 3" xfId="452" xr:uid="{5B2952A5-BD30-45B3-8635-83612E906768}"/>
    <cellStyle name="40% - 强调文字颜色 1 2 3 2" xfId="10636" xr:uid="{83CCF169-88AA-40AE-AF4A-EDF7E9E6FDD2}"/>
    <cellStyle name="40% - 强调文字颜色 1 2 3 3" xfId="8828" xr:uid="{7BC39304-7B0B-4924-89E0-1619C35EE73D}"/>
    <cellStyle name="40% - 强调文字颜色 1 2 4" xfId="453" xr:uid="{11D93686-B3A9-4396-B73F-08FE71706737}"/>
    <cellStyle name="40% - 强调文字颜色 1 3" xfId="454" xr:uid="{456C80CA-7239-40E8-9599-7C15F920DF6A}"/>
    <cellStyle name="40% - 强调文字颜色 1 3 2" xfId="455" xr:uid="{96E88296-FE46-40FA-8D58-CFBDD3C91AF6}"/>
    <cellStyle name="40% - 强调文字颜色 1 3 2 2" xfId="456" xr:uid="{1D892295-2B7F-453E-B547-261FD3D717FE}"/>
    <cellStyle name="40% - 强调文字颜色 1 3 2 2 2" xfId="457" xr:uid="{FB0E262A-35C6-4811-8250-CD306AF5BFFF}"/>
    <cellStyle name="40% - 强调文字颜色 1 3 2 2 2 2" xfId="10639" xr:uid="{27580AF4-DC39-48E5-B806-9ED801C0C56A}"/>
    <cellStyle name="40% - 强调文字颜色 1 3 2 2 2 3" xfId="8831" xr:uid="{17347E3D-DABC-4B31-960E-B12644BABB7C}"/>
    <cellStyle name="40% - 强调文字颜色 1 3 2 3" xfId="458" xr:uid="{59161AF6-83D5-49BF-B294-53F284BBDE35}"/>
    <cellStyle name="40% - 强调文字颜色 1 3 2 3 2" xfId="10638" xr:uid="{2377FBF6-ADB3-45D8-95E8-C3B94A25F53C}"/>
    <cellStyle name="40% - 强调文字颜色 1 3 2 3 3" xfId="8830" xr:uid="{FF12C229-A1FF-4C96-BD4E-57FB906AADEE}"/>
    <cellStyle name="40% - 强调文字颜色 1 3 2 4" xfId="459" xr:uid="{33E37837-4187-4C53-A56C-7B0AE1072D93}"/>
    <cellStyle name="40% - 强调文字颜色 1 3 3" xfId="460" xr:uid="{C0F4E53E-9870-458B-B104-3DDB20C5A54E}"/>
    <cellStyle name="40% - 强调文字颜色 1 3 3 2" xfId="461" xr:uid="{92936BC9-8563-4E9F-A59D-F7172B548DC0}"/>
    <cellStyle name="40% - 强调文字颜色 1 3 3 2 2" xfId="462" xr:uid="{84FC4763-0682-4200-855E-03424EF5AD2B}"/>
    <cellStyle name="40% - 强调文字颜色 1 3 3 2 2 2" xfId="10641" xr:uid="{C0D1D4D3-BE44-4BFB-93CE-6E24705BFA6D}"/>
    <cellStyle name="40% - 强调文字颜色 1 3 3 2 2 3" xfId="8833" xr:uid="{2EA93CE1-46B6-4790-B9BD-B0B31666C93E}"/>
    <cellStyle name="40% - 强调文字颜色 1 3 3 3" xfId="463" xr:uid="{8010D950-D4D5-4F76-8EBF-F9E02E8FD50F}"/>
    <cellStyle name="40% - 强调文字颜色 1 3 3 3 2" xfId="10640" xr:uid="{12E6CC73-FADE-4C1A-9F67-524C2E4C1D1A}"/>
    <cellStyle name="40% - 强调文字颜色 1 3 3 3 3" xfId="8832" xr:uid="{0176179D-0C89-4FF0-9326-954FEF60943E}"/>
    <cellStyle name="40% - 强调文字颜色 1 3 3 4" xfId="464" xr:uid="{6FD5E446-7012-433A-91CA-B268BC4698A1}"/>
    <cellStyle name="40% - 强调文字颜色 1 3 4" xfId="465" xr:uid="{54930C87-ACB2-40F5-8278-F622C319FC43}"/>
    <cellStyle name="40% - 强调文字颜色 1 3 4 2" xfId="466" xr:uid="{DE7BEBF6-7341-4DF2-AB8E-99EF80C8C7AF}"/>
    <cellStyle name="40% - 强调文字颜色 1 3 4 2 2" xfId="467" xr:uid="{FB5ED8B9-EF92-4084-AA2F-3417B372329E}"/>
    <cellStyle name="40% - 强调文字颜色 1 3 4 2 2 2" xfId="10643" xr:uid="{AA04E2ED-5BB2-4AC0-9BA4-1F629ACCF800}"/>
    <cellStyle name="40% - 强调文字颜色 1 3 4 2 2 3" xfId="8835" xr:uid="{8BCEDCB7-E56F-48C4-B3B1-2B6C5E0443B5}"/>
    <cellStyle name="40% - 强调文字颜色 1 3 4 3" xfId="468" xr:uid="{0562DEB0-FDFC-4373-AF8A-4C6C50AC7F25}"/>
    <cellStyle name="40% - 强调文字颜色 1 3 4 3 2" xfId="10642" xr:uid="{9B4AF722-FA09-4D33-A05A-CD4D72309676}"/>
    <cellStyle name="40% - 强调文字颜色 1 3 4 3 3" xfId="8834" xr:uid="{52AB5014-305B-4B09-8195-8A04CE2773DA}"/>
    <cellStyle name="40% - 强调文字颜色 1 3 4 4" xfId="469" xr:uid="{BAABEAAC-C508-4492-96CF-D09192D934AC}"/>
    <cellStyle name="40% - 强调文字颜色 1 3 5" xfId="470" xr:uid="{E4DAE00A-0417-4027-9CA9-600894D0A4A6}"/>
    <cellStyle name="40% - 强调文字颜色 1 3 5 2" xfId="471" xr:uid="{9380B5C1-80C1-427A-858A-688B6A5AFE2E}"/>
    <cellStyle name="40% - 强调文字颜色 1 3 5 2 2" xfId="472" xr:uid="{96E72955-322E-4D0D-8932-58B323C2D5E7}"/>
    <cellStyle name="40% - 强调文字颜色 1 3 5 2 2 2" xfId="10645" xr:uid="{BB8C4566-1C38-461E-A1F1-F77C57F5D98E}"/>
    <cellStyle name="40% - 强调文字颜色 1 3 5 2 2 3" xfId="8837" xr:uid="{703FC5E6-EB68-45A5-8B87-9BFB7D162B33}"/>
    <cellStyle name="40% - 强调文字颜色 1 3 5 3" xfId="473" xr:uid="{821A16C9-A197-4009-AEFC-9043E6CAD4A3}"/>
    <cellStyle name="40% - 强调文字颜色 1 3 5 3 2" xfId="10644" xr:uid="{5C533A61-AFCF-48B6-8889-F280AFE3834A}"/>
    <cellStyle name="40% - 强调文字颜色 1 3 5 3 3" xfId="8836" xr:uid="{ACED95E5-7C66-40F8-A6D2-93460A898F2E}"/>
    <cellStyle name="40% - 强调文字颜色 1 3 5 4" xfId="474" xr:uid="{1DB34E55-F850-452C-A439-562612AF68F8}"/>
    <cellStyle name="40% - 强调文字颜色 1 3 6" xfId="475" xr:uid="{EA2FBB0D-F017-4D33-A089-1C54AD7F7B26}"/>
    <cellStyle name="40% - 强调文字颜色 1 3 6 2" xfId="476" xr:uid="{11EEB3EB-8A60-4B6E-B8B9-0E620F020620}"/>
    <cellStyle name="40% - 强调文字颜色 1 3 6 2 2" xfId="10646" xr:uid="{3FC3E4C7-4EB8-481A-A605-E4BC66A16364}"/>
    <cellStyle name="40% - 强调文字颜色 1 3 6 2 3" xfId="8838" xr:uid="{7DDF348A-81E0-4E01-8BFC-CBD81C162D4C}"/>
    <cellStyle name="40% - 强调文字颜色 1 3 7" xfId="477" xr:uid="{64FAF073-F393-4027-A454-AB87FF9FBA32}"/>
    <cellStyle name="40% - 强调文字颜色 1 3 7 2" xfId="10913" xr:uid="{8932AB9B-4EF3-4FF9-A8D0-0D184AFB874C}"/>
    <cellStyle name="40% - 强调文字颜色 1 4" xfId="478" xr:uid="{0AC28F94-C64C-40D4-B274-546CF35E5C95}"/>
    <cellStyle name="40% - 强调文字颜色 1 4 2" xfId="479" xr:uid="{759ABAF4-F24E-4AEF-9837-DD4367AB13F3}"/>
    <cellStyle name="40% - 强调文字颜色 1 4 2 2" xfId="480" xr:uid="{0D5D1BFA-B4E3-4A45-A2E9-36FBF44D0AA1}"/>
    <cellStyle name="40% - 强调文字颜色 1 4 2 2 2" xfId="10648" xr:uid="{5B26F97E-9DD4-420A-AD47-EAA8AE8FF227}"/>
    <cellStyle name="40% - 强调文字颜色 1 4 2 2 3" xfId="8840" xr:uid="{C541640B-F05F-43A7-9CDB-476BA4C3B4B6}"/>
    <cellStyle name="40% - 强调文字颜色 1 4 3" xfId="481" xr:uid="{444BDC84-0C28-43D7-86F9-AC6646AF1695}"/>
    <cellStyle name="40% - 强调文字颜色 1 4 3 2" xfId="10647" xr:uid="{F8839ABD-4035-4E13-A151-94B1C0642F1D}"/>
    <cellStyle name="40% - 强调文字颜色 1 4 3 3" xfId="8839" xr:uid="{63185AC9-3D21-4721-AF1F-01116ED13A67}"/>
    <cellStyle name="40% - 强调文字颜色 1 4 4" xfId="482" xr:uid="{6D70A73A-99D4-4487-8264-E6716341DB71}"/>
    <cellStyle name="40% - 强调文字颜色 1 5" xfId="483" xr:uid="{C07395F8-71FA-4B04-A67A-CD7EB88A4FBD}"/>
    <cellStyle name="40% - 强调文字颜色 1 5 2" xfId="484" xr:uid="{3B586683-5749-490B-8136-F9E094A9A51F}"/>
    <cellStyle name="40% - 强调文字颜色 1 5 2 2" xfId="485" xr:uid="{F8BC5C81-C25A-4CCD-BE95-B16B57E64FAB}"/>
    <cellStyle name="40% - 强调文字颜色 1 5 2 2 2" xfId="10650" xr:uid="{21ED558C-7E6B-467B-8141-4A42D0B54AB9}"/>
    <cellStyle name="40% - 强调文字颜色 1 5 2 2 3" xfId="8842" xr:uid="{5CCAF8DC-A0B4-4201-9ACF-FFBBBE4DD6D5}"/>
    <cellStyle name="40% - 强调文字颜色 1 5 3" xfId="486" xr:uid="{153692CA-BCAE-4F88-8803-A1D1CB80AAF9}"/>
    <cellStyle name="40% - 强调文字颜色 1 5 3 2" xfId="10649" xr:uid="{42083475-70AE-4FE9-B59F-D8213C8E95B7}"/>
    <cellStyle name="40% - 强调文字颜色 1 5 3 3" xfId="8841" xr:uid="{799096D8-0CE9-4E1C-ADE8-72562DF72731}"/>
    <cellStyle name="40% - 强调文字颜色 1 5 4" xfId="487" xr:uid="{1972AE85-B366-4E60-80ED-D31466CEC93C}"/>
    <cellStyle name="40% - 强调文字颜色 1 6" xfId="488" xr:uid="{6474843F-7903-415D-97B9-CF298F11DBBC}"/>
    <cellStyle name="40% - 强调文字颜色 1 6 2" xfId="489" xr:uid="{84FBE95C-DE20-4576-8F06-B606F8C66850}"/>
    <cellStyle name="40% - 强调文字颜色 1 6 2 2" xfId="490" xr:uid="{A68EF756-5BA5-419E-AEDC-1593E0FE4FB1}"/>
    <cellStyle name="40% - 强调文字颜色 1 6 2 2 2" xfId="10652" xr:uid="{A5C06B00-D32F-4D0C-95CC-BDC82FD3AD9C}"/>
    <cellStyle name="40% - 强调文字颜色 1 6 2 2 3" xfId="8844" xr:uid="{7C689300-2DE5-4CC0-B447-71C442B8EBAB}"/>
    <cellStyle name="40% - 强调文字颜色 1 6 3" xfId="491" xr:uid="{73FC151A-E4C4-4C91-A950-896FAB2237B4}"/>
    <cellStyle name="40% - 强调文字颜色 1 6 3 2" xfId="10651" xr:uid="{BA0A3D1C-FF96-46AA-AA13-D12332CDB841}"/>
    <cellStyle name="40% - 强调文字颜色 1 6 3 3" xfId="8843" xr:uid="{7B0D9CD2-C835-4691-A0A8-51E5412A8139}"/>
    <cellStyle name="40% - 强调文字颜色 1 6 4" xfId="492" xr:uid="{6555CAD4-8C39-42C2-AD94-72C8882E89A9}"/>
    <cellStyle name="40% - 强调文字颜色 1 7" xfId="493" xr:uid="{18898C5A-1F8B-4B0E-9A78-48A8E8804C64}"/>
    <cellStyle name="40% - 强调文字颜色 1 7 2" xfId="494" xr:uid="{DDCA7812-0CA5-4206-BD6F-27D803CE5AB0}"/>
    <cellStyle name="40% - 强调文字颜色 1 7 2 2" xfId="495" xr:uid="{D8E79D1B-8688-4614-8BFC-BC92E8F15226}"/>
    <cellStyle name="40% - 强调文字颜色 1 7 2 2 2" xfId="10654" xr:uid="{3B4CA645-5D9B-44BB-AF30-978A53771244}"/>
    <cellStyle name="40% - 强调文字颜色 1 7 2 2 3" xfId="8846" xr:uid="{39319C30-1544-4012-99DB-FB4C64848783}"/>
    <cellStyle name="40% - 强调文字颜色 1 7 3" xfId="496" xr:uid="{A3A87B8B-07D3-43A0-8696-2AA4B5A0E213}"/>
    <cellStyle name="40% - 强调文字颜色 1 7 3 2" xfId="10653" xr:uid="{C8568AE1-3FD9-432D-8140-A94180C9E9FB}"/>
    <cellStyle name="40% - 强调文字颜色 1 7 3 3" xfId="8845" xr:uid="{E489AE88-E505-48DC-8B60-FD8AB5A9D4F7}"/>
    <cellStyle name="40% - 强调文字颜色 1 7 4" xfId="497" xr:uid="{0A85EA5B-B651-4BF7-A6B3-03561ADE19EF}"/>
    <cellStyle name="40% - 强调文字颜色 1 8" xfId="498" xr:uid="{508FA730-A7B2-462E-BE53-E0B911146538}"/>
    <cellStyle name="40% - 强调文字颜色 1 8 2" xfId="499" xr:uid="{4B59F790-9334-4232-9938-1286909CB22C}"/>
    <cellStyle name="40% - 强调文字颜色 1 8 2 2" xfId="500" xr:uid="{CE7CF6AE-D441-4DE7-B197-0935D892C2FF}"/>
    <cellStyle name="40% - 强调文字颜色 1 8 2 2 2" xfId="10656" xr:uid="{93DD9D96-2B65-45CE-936F-354185781D72}"/>
    <cellStyle name="40% - 强调文字颜色 1 8 2 2 3" xfId="8848" xr:uid="{F07BFA5A-35EA-4E13-8D37-74CB7A8E15A1}"/>
    <cellStyle name="40% - 强调文字颜色 1 8 3" xfId="501" xr:uid="{11EE8278-485E-4454-BCBD-3C9FCE6CF2CB}"/>
    <cellStyle name="40% - 强调文字颜色 1 8 3 2" xfId="10655" xr:uid="{6C1724B6-3DF0-4260-BF52-4785AD672CF6}"/>
    <cellStyle name="40% - 强调文字颜色 1 8 3 3" xfId="8847" xr:uid="{83C5E7EC-BE07-40E3-87DC-72A67972232E}"/>
    <cellStyle name="40% - 强调文字颜色 1 8 4" xfId="502" xr:uid="{050DA4B0-01F6-4C7E-8277-B8587E13CED1}"/>
    <cellStyle name="40% - 强调文字颜色 2 2" xfId="503" xr:uid="{D818CE7B-59BC-4E10-9E1F-6B122208689D}"/>
    <cellStyle name="40% - 强调文字颜色 2 2 2" xfId="504" xr:uid="{E5B57B5A-B7A1-4E12-BE45-599729D8B04B}"/>
    <cellStyle name="40% - 强调文字颜色 2 2 2 2" xfId="505" xr:uid="{A6148506-8F77-477B-8170-824C668BAB1C}"/>
    <cellStyle name="40% - 强调文字颜色 2 2 2 2 2" xfId="10658" xr:uid="{CD187ECC-BA2E-4D89-B551-A9E2E1B755A7}"/>
    <cellStyle name="40% - 强调文字颜色 2 2 2 2 3" xfId="8850" xr:uid="{634DA2CB-A91B-40A4-97C3-F56DFE22BD6F}"/>
    <cellStyle name="40% - 强调文字颜色 2 2 3" xfId="506" xr:uid="{2F3AA3B9-0652-4CD6-BA25-EDD596CAE81C}"/>
    <cellStyle name="40% - 强调文字颜色 2 2 3 2" xfId="10657" xr:uid="{6BFA7226-269C-411A-ACA8-3D639A6C2D06}"/>
    <cellStyle name="40% - 强调文字颜色 2 2 3 3" xfId="8849" xr:uid="{F6DBA3D7-EFB8-48CB-8F3C-C4540925415F}"/>
    <cellStyle name="40% - 强调文字颜色 2 2 4" xfId="507" xr:uid="{B7DAFA6D-3105-4EA0-B5A4-9F79F60F43EF}"/>
    <cellStyle name="40% - 强调文字颜色 2 3" xfId="508" xr:uid="{2A3F42EA-F057-468A-A585-2A28AC42E09B}"/>
    <cellStyle name="40% - 强调文字颜色 2 3 2" xfId="509" xr:uid="{C4A169FD-C25F-4988-8E8E-3DCE567911B0}"/>
    <cellStyle name="40% - 强调文字颜色 2 3 2 2" xfId="510" xr:uid="{150CBE7C-734C-414B-B28C-37B9914DE37F}"/>
    <cellStyle name="40% - 强调文字颜色 2 3 2 2 2" xfId="511" xr:uid="{7906B6A3-7F7B-4F6A-B433-C1213C337389}"/>
    <cellStyle name="40% - 强调文字颜色 2 3 2 2 2 2" xfId="10660" xr:uid="{809DD446-79AC-49A2-A9C0-9958008E73DE}"/>
    <cellStyle name="40% - 强调文字颜色 2 3 2 2 2 3" xfId="8852" xr:uid="{29B8992B-4062-4FB2-A271-212233488CB8}"/>
    <cellStyle name="40% - 强调文字颜色 2 3 2 3" xfId="512" xr:uid="{4A872FB9-DF62-4BCA-B502-44BF005E027D}"/>
    <cellStyle name="40% - 强调文字颜色 2 3 2 3 2" xfId="10659" xr:uid="{5970964B-9667-4FBB-9DC6-908277914115}"/>
    <cellStyle name="40% - 强调文字颜色 2 3 2 3 3" xfId="8851" xr:uid="{4CBD433D-E710-4200-AD82-03D8D69002CB}"/>
    <cellStyle name="40% - 强调文字颜色 2 3 2 4" xfId="513" xr:uid="{16C74D7C-D950-415B-A689-39427981F6DB}"/>
    <cellStyle name="40% - 强调文字颜色 2 3 3" xfId="514" xr:uid="{27EE339E-EF16-4143-9AAF-9F075FB0A9A1}"/>
    <cellStyle name="40% - 强调文字颜色 2 3 3 2" xfId="515" xr:uid="{C51F92EE-A559-44B7-860B-62F690768522}"/>
    <cellStyle name="40% - 强调文字颜色 2 3 3 2 2" xfId="516" xr:uid="{EAD6C301-3613-47E1-BFE0-404BBB0D7A15}"/>
    <cellStyle name="40% - 强调文字颜色 2 3 3 2 2 2" xfId="10662" xr:uid="{EE30DE73-9144-4333-AE62-C6DCA68B3437}"/>
    <cellStyle name="40% - 强调文字颜色 2 3 3 2 2 3" xfId="8854" xr:uid="{F6CED7D8-CCE3-453A-AC89-E3D8991561D3}"/>
    <cellStyle name="40% - 强调文字颜色 2 3 3 3" xfId="517" xr:uid="{0E445983-73EF-48A1-8759-1AEE7C692D3F}"/>
    <cellStyle name="40% - 强调文字颜色 2 3 3 3 2" xfId="10661" xr:uid="{8CD5B0CF-CFAC-4EA1-ABDF-0E3BAE0CB693}"/>
    <cellStyle name="40% - 强调文字颜色 2 3 3 3 3" xfId="8853" xr:uid="{3F7410FC-22F4-46C2-AF64-9D8A945651B6}"/>
    <cellStyle name="40% - 强调文字颜色 2 3 3 4" xfId="518" xr:uid="{EB8C82FF-9832-46C2-AAD7-B3A2E43D92D8}"/>
    <cellStyle name="40% - 强调文字颜色 2 3 4" xfId="519" xr:uid="{F38BAFF0-65E9-4075-9F06-6DD8E72122F5}"/>
    <cellStyle name="40% - 强调文字颜色 2 3 4 2" xfId="520" xr:uid="{54C64EDC-409B-4684-83EE-403FE5BD7872}"/>
    <cellStyle name="40% - 强调文字颜色 2 3 4 2 2" xfId="521" xr:uid="{72A09AE1-8462-44A2-A5F0-BEB0854787A4}"/>
    <cellStyle name="40% - 强调文字颜色 2 3 4 2 2 2" xfId="10664" xr:uid="{09DC34E7-E1B2-43CD-8226-CEA541F00DC8}"/>
    <cellStyle name="40% - 强调文字颜色 2 3 4 2 2 3" xfId="8856" xr:uid="{1501EBB2-E7FA-45BA-8FB1-EC7659015649}"/>
    <cellStyle name="40% - 强调文字颜色 2 3 4 3" xfId="522" xr:uid="{7A3861FA-4822-4E9A-881B-7CE15EBDDE5B}"/>
    <cellStyle name="40% - 强调文字颜色 2 3 4 3 2" xfId="10663" xr:uid="{B54311C9-D18A-467D-A94B-DF46E0F521E3}"/>
    <cellStyle name="40% - 强调文字颜色 2 3 4 3 3" xfId="8855" xr:uid="{7660A4DA-4E4F-4B24-9CEB-59A60ABD044D}"/>
    <cellStyle name="40% - 强调文字颜色 2 3 4 4" xfId="523" xr:uid="{1652BA73-17E7-43FB-9F35-8DAA11CF2913}"/>
    <cellStyle name="40% - 强调文字颜色 2 3 5" xfId="524" xr:uid="{FC423E60-7679-4A00-9172-5C40B083577F}"/>
    <cellStyle name="40% - 强调文字颜色 2 3 5 2" xfId="525" xr:uid="{C4CE9A4F-296D-4BC7-A984-EA7B5BEB2166}"/>
    <cellStyle name="40% - 强调文字颜色 2 3 5 2 2" xfId="526" xr:uid="{F5AB012A-0ED2-4570-A536-21791BEFB0BF}"/>
    <cellStyle name="40% - 强调文字颜色 2 3 5 2 2 2" xfId="10666" xr:uid="{A66615B8-6047-4190-9F7B-180AE5E9C133}"/>
    <cellStyle name="40% - 强调文字颜色 2 3 5 2 2 3" xfId="8858" xr:uid="{1E21144E-3235-4462-AC1C-BF0C7067C20B}"/>
    <cellStyle name="40% - 强调文字颜色 2 3 5 3" xfId="527" xr:uid="{7327967C-2BB3-40E2-A507-9FCCA937BBB0}"/>
    <cellStyle name="40% - 强调文字颜色 2 3 5 3 2" xfId="10665" xr:uid="{9998F0A4-F465-40D0-B835-42B5459F24F8}"/>
    <cellStyle name="40% - 强调文字颜色 2 3 5 3 3" xfId="8857" xr:uid="{D3A165AF-D23C-40C7-8EF6-08FB60C14A7D}"/>
    <cellStyle name="40% - 强调文字颜色 2 3 5 4" xfId="528" xr:uid="{875E4EE9-A32A-412D-8F10-72126E7E7F42}"/>
    <cellStyle name="40% - 强调文字颜色 2 3 6" xfId="529" xr:uid="{6EEF0CEC-8328-40E2-B1F5-7DE851F00BE5}"/>
    <cellStyle name="40% - 强调文字颜色 2 3 6 2" xfId="530" xr:uid="{E7F604F1-62DE-4E40-A7FC-C2DE520BDBA8}"/>
    <cellStyle name="40% - 强调文字颜色 2 3 6 2 2" xfId="10667" xr:uid="{87F98734-9C37-4ABD-B807-BBFB633C3EDF}"/>
    <cellStyle name="40% - 强调文字颜色 2 3 6 2 3" xfId="8859" xr:uid="{3707AA95-6382-440A-B9B8-1E910215D127}"/>
    <cellStyle name="40% - 强调文字颜色 2 3 7" xfId="531" xr:uid="{146D0F13-5E82-40F3-9B2B-7739EB07B335}"/>
    <cellStyle name="40% - 强调文字颜色 2 3 7 2" xfId="10914" xr:uid="{BDCBDC55-BC74-4330-AB31-A3E110C87EB7}"/>
    <cellStyle name="40% - 强调文字颜色 2 4" xfId="532" xr:uid="{E6A1FAA4-E0BA-440E-85F3-F9688BBE639D}"/>
    <cellStyle name="40% - 强调文字颜色 2 4 2" xfId="533" xr:uid="{1CD8FD16-0E7D-43A3-972C-9CA21B42A43D}"/>
    <cellStyle name="40% - 强调文字颜色 2 4 2 2" xfId="534" xr:uid="{6A4D21E8-21CA-44E4-99A5-2FFD681EAF83}"/>
    <cellStyle name="40% - 强调文字颜色 2 4 2 2 2" xfId="10669" xr:uid="{BDCDE46C-9FF9-45C8-8C07-30AD2DB07D4E}"/>
    <cellStyle name="40% - 强调文字颜色 2 4 2 2 3" xfId="8861" xr:uid="{5ABB6C88-6798-44EF-BB16-0B9D8942B175}"/>
    <cellStyle name="40% - 强调文字颜色 2 4 3" xfId="535" xr:uid="{C011DFCE-4626-429E-ACE5-FC1A16A87EE6}"/>
    <cellStyle name="40% - 强调文字颜色 2 4 3 2" xfId="10668" xr:uid="{C10A7217-D10E-4290-B857-7FC1AB6D4F11}"/>
    <cellStyle name="40% - 强调文字颜色 2 4 3 3" xfId="8860" xr:uid="{202E44B6-FCDE-4125-AEF8-BB58EBA94A43}"/>
    <cellStyle name="40% - 强调文字颜色 2 4 4" xfId="536" xr:uid="{941A3E76-DCC4-402B-9189-ACC4EEECE453}"/>
    <cellStyle name="40% - 强调文字颜色 2 5" xfId="537" xr:uid="{E37C2BBC-7D4D-41EE-BCF8-1B6C29A2A02E}"/>
    <cellStyle name="40% - 强调文字颜色 2 5 2" xfId="538" xr:uid="{59C52AA5-3B03-4BF6-A9A2-98D8A4A8E7DB}"/>
    <cellStyle name="40% - 强调文字颜色 2 5 2 2" xfId="539" xr:uid="{4E91B24F-E64D-45ED-833A-B9DABACF15DE}"/>
    <cellStyle name="40% - 强调文字颜色 2 5 2 2 2" xfId="10671" xr:uid="{BCDC9BAF-E8CB-4D66-A9C8-137AC7ACD789}"/>
    <cellStyle name="40% - 强调文字颜色 2 5 2 2 3" xfId="8863" xr:uid="{33602EEB-9B7E-4343-859D-94B9F00B976E}"/>
    <cellStyle name="40% - 强调文字颜色 2 5 3" xfId="540" xr:uid="{7AF86BA6-C152-43BF-A8ED-216B2E41FA8D}"/>
    <cellStyle name="40% - 强调文字颜色 2 5 3 2" xfId="10670" xr:uid="{AF469042-7A52-49D8-9C0D-0AD24C022C0D}"/>
    <cellStyle name="40% - 强调文字颜色 2 5 3 3" xfId="8862" xr:uid="{7F25428C-1926-4730-871F-77C509B7D03A}"/>
    <cellStyle name="40% - 强调文字颜色 2 5 4" xfId="541" xr:uid="{7B78BDCE-39BE-4A0D-B7C5-A0B9F7877EF7}"/>
    <cellStyle name="40% - 强调文字颜色 2 6" xfId="542" xr:uid="{E08C2AEA-1BC6-4D97-A3E4-A9C595DC562F}"/>
    <cellStyle name="40% - 强调文字颜色 2 6 2" xfId="543" xr:uid="{238DADD4-8612-444A-9BE7-AF448414F3F4}"/>
    <cellStyle name="40% - 强调文字颜色 2 6 2 2" xfId="544" xr:uid="{C4541A4F-2C2D-43C2-96FE-2E2DEF5A5300}"/>
    <cellStyle name="40% - 强调文字颜色 2 6 2 2 2" xfId="10673" xr:uid="{6F23A803-9DC2-4E90-8A80-DDCC8DBE3567}"/>
    <cellStyle name="40% - 强调文字颜色 2 6 2 2 3" xfId="8865" xr:uid="{16AB7E85-B49A-4211-BECA-D94E4B91F9A8}"/>
    <cellStyle name="40% - 强调文字颜色 2 6 3" xfId="545" xr:uid="{1496DCDF-8000-4FC0-8B5A-3AE479C3A55C}"/>
    <cellStyle name="40% - 强调文字颜色 2 6 3 2" xfId="10672" xr:uid="{B53EB533-7EA1-4668-AB8E-6607A305A2B4}"/>
    <cellStyle name="40% - 强调文字颜色 2 6 3 3" xfId="8864" xr:uid="{B9A870F0-B00D-4A2B-BBCF-1C73E4EF2789}"/>
    <cellStyle name="40% - 强调文字颜色 2 6 4" xfId="546" xr:uid="{65AB41DA-5D90-494F-9151-80802E734EA6}"/>
    <cellStyle name="40% - 强调文字颜色 2 7" xfId="547" xr:uid="{5868E1BF-D210-4F9C-9AE6-463C51FA3480}"/>
    <cellStyle name="40% - 强调文字颜色 2 7 2" xfId="548" xr:uid="{AB56295A-A591-4E7C-AEFD-CB9D479A9574}"/>
    <cellStyle name="40% - 强调文字颜色 2 7 2 2" xfId="549" xr:uid="{A52860CA-491A-43E5-A4F2-EF5BD0B984D6}"/>
    <cellStyle name="40% - 强调文字颜色 2 7 2 2 2" xfId="10675" xr:uid="{3073034A-4818-4A09-A040-3595F2484E13}"/>
    <cellStyle name="40% - 强调文字颜色 2 7 2 2 3" xfId="8867" xr:uid="{5E534B42-FBFE-4B33-B3F9-271FA7FC0C70}"/>
    <cellStyle name="40% - 强调文字颜色 2 7 3" xfId="550" xr:uid="{1C362EAF-04A3-4D67-A3B7-B6EDFB2700B3}"/>
    <cellStyle name="40% - 强调文字颜色 2 7 3 2" xfId="10674" xr:uid="{03195EA9-BF44-47F9-A7B5-B6BC1E3E4EAB}"/>
    <cellStyle name="40% - 强调文字颜色 2 7 3 3" xfId="8866" xr:uid="{1057F5D0-49C0-49E6-BD36-5FC331DB713D}"/>
    <cellStyle name="40% - 强调文字颜色 2 7 4" xfId="551" xr:uid="{BC8D24A8-64E9-4843-A18D-BBFCCD271C6A}"/>
    <cellStyle name="40% - 强调文字颜色 2 8" xfId="552" xr:uid="{64C1C799-BCCD-43A7-BE38-70491C09DFC0}"/>
    <cellStyle name="40% - 强调文字颜色 2 8 2" xfId="553" xr:uid="{92EFEB6C-6ACE-4D03-B3E9-54C86B19CDF8}"/>
    <cellStyle name="40% - 强调文字颜色 2 8 2 2" xfId="554" xr:uid="{23CC70BE-9FBD-4F79-83B1-F5219918BE99}"/>
    <cellStyle name="40% - 强调文字颜色 2 8 2 2 2" xfId="10677" xr:uid="{37C0F77A-1ADA-42A5-8728-302E6E6E7E24}"/>
    <cellStyle name="40% - 强调文字颜色 2 8 2 2 3" xfId="8869" xr:uid="{D5175278-BBF1-43AE-820C-FAA859D31DDB}"/>
    <cellStyle name="40% - 强调文字颜色 2 8 3" xfId="555" xr:uid="{9AAEED20-4EBA-4837-BA9E-4002B02E3B93}"/>
    <cellStyle name="40% - 强调文字颜色 2 8 3 2" xfId="10676" xr:uid="{74C99D85-8739-41BB-A9C5-66A35FE37B18}"/>
    <cellStyle name="40% - 强调文字颜色 2 8 3 3" xfId="8868" xr:uid="{2EA7AC2B-0C1A-4154-B31C-0A4D0256F5EC}"/>
    <cellStyle name="40% - 强调文字颜色 2 8 4" xfId="556" xr:uid="{63798176-3E21-4CD0-A947-6677BBABA114}"/>
    <cellStyle name="40% - 强调文字颜色 3 2" xfId="557" xr:uid="{D2045990-EE5B-44DE-A27A-2E487C1C6751}"/>
    <cellStyle name="40% - 强调文字颜色 3 2 2" xfId="558" xr:uid="{52C9A051-2010-49C4-881A-3F1B45DB5372}"/>
    <cellStyle name="40% - 强调文字颜色 3 2 2 2" xfId="559" xr:uid="{4785B516-0976-4A29-9A98-8FBD1B1822B8}"/>
    <cellStyle name="40% - 强调文字颜色 3 2 2 2 2" xfId="10679" xr:uid="{5FA22924-A4D8-4C50-A15C-395D56CF9FA2}"/>
    <cellStyle name="40% - 强调文字颜色 3 2 2 2 3" xfId="8871" xr:uid="{37309328-9835-4EE5-AB0C-F4BC34D14AED}"/>
    <cellStyle name="40% - 强调文字颜色 3 2 3" xfId="560" xr:uid="{6E5A272F-DCA2-4F69-9F8D-FB6D7CEE10E0}"/>
    <cellStyle name="40% - 强调文字颜色 3 2 3 2" xfId="10678" xr:uid="{73A2D46D-9B23-45DF-8E4D-D56E87D5C61B}"/>
    <cellStyle name="40% - 强调文字颜色 3 2 3 3" xfId="8870" xr:uid="{40733853-E93A-4182-B5D9-8747628D4A2E}"/>
    <cellStyle name="40% - 强调文字颜色 3 2 4" xfId="561" xr:uid="{7D163223-581F-4EAC-A92B-FC59F5A57BAF}"/>
    <cellStyle name="40% - 强调文字颜色 3 3" xfId="562" xr:uid="{358D1320-D632-4C8D-881F-6B3B7E50DD50}"/>
    <cellStyle name="40% - 强调文字颜色 3 3 2" xfId="563" xr:uid="{7F820A2B-9A18-473D-BC16-FF1DB2FDED68}"/>
    <cellStyle name="40% - 强调文字颜色 3 3 2 2" xfId="564" xr:uid="{DC7882CE-A971-43D8-A8AD-05F04D1433E5}"/>
    <cellStyle name="40% - 强调文字颜色 3 3 2 2 2" xfId="565" xr:uid="{7E71B3FD-8F45-498C-A955-F63C9ABC31CE}"/>
    <cellStyle name="40% - 强调文字颜色 3 3 2 2 2 2" xfId="10681" xr:uid="{92ADD8C7-B003-4FBD-B48E-463A073AC1FF}"/>
    <cellStyle name="40% - 强调文字颜色 3 3 2 2 2 3" xfId="8873" xr:uid="{257ED313-E057-4546-AC8E-FA984054B5FB}"/>
    <cellStyle name="40% - 强调文字颜色 3 3 2 3" xfId="566" xr:uid="{0D1E07A7-5317-442B-BDEF-F9B4F568C5EE}"/>
    <cellStyle name="40% - 强调文字颜色 3 3 2 3 2" xfId="10680" xr:uid="{E94FD334-4ED8-4718-A1E5-FF961C5C790B}"/>
    <cellStyle name="40% - 强调文字颜色 3 3 2 3 3" xfId="8872" xr:uid="{1E9C13F0-B254-4527-8C89-AB47FC2700EB}"/>
    <cellStyle name="40% - 强调文字颜色 3 3 2 4" xfId="567" xr:uid="{C6D3F114-FD14-40D6-B36C-B137823F2D1A}"/>
    <cellStyle name="40% - 强调文字颜色 3 3 3" xfId="568" xr:uid="{01447ABB-049A-4AB6-BB47-F1823CE4ADD4}"/>
    <cellStyle name="40% - 强调文字颜色 3 3 3 2" xfId="569" xr:uid="{FCE07601-E6B4-4E5F-AB9A-B9BB098E011A}"/>
    <cellStyle name="40% - 强调文字颜色 3 3 3 2 2" xfId="570" xr:uid="{AF3EE272-E99A-45BC-8921-FFBF03CA70D9}"/>
    <cellStyle name="40% - 强调文字颜色 3 3 3 2 2 2" xfId="10683" xr:uid="{418C8291-55C2-47A1-A450-377459D334E8}"/>
    <cellStyle name="40% - 强调文字颜色 3 3 3 2 2 3" xfId="8875" xr:uid="{3EC0200D-C82C-472C-9955-E0C5D6194053}"/>
    <cellStyle name="40% - 强调文字颜色 3 3 3 3" xfId="571" xr:uid="{0EC89238-295F-4434-BF3A-E5F48F7E91F7}"/>
    <cellStyle name="40% - 强调文字颜色 3 3 3 3 2" xfId="10682" xr:uid="{07886110-C98F-482F-B267-C090C21D3408}"/>
    <cellStyle name="40% - 强调文字颜色 3 3 3 3 3" xfId="8874" xr:uid="{E5A0A2A9-026A-4E5E-BE88-5DCF455477FD}"/>
    <cellStyle name="40% - 强调文字颜色 3 3 3 4" xfId="572" xr:uid="{2BDD6356-3CDD-4C6F-8577-44B3378E4BCF}"/>
    <cellStyle name="40% - 强调文字颜色 3 3 4" xfId="573" xr:uid="{635DD5C1-9D11-4ADC-B9AE-490F76D8CF6D}"/>
    <cellStyle name="40% - 强调文字颜色 3 3 4 2" xfId="574" xr:uid="{CB7A0320-35CF-462E-AE3E-A23A1E16BC3E}"/>
    <cellStyle name="40% - 强调文字颜色 3 3 4 2 2" xfId="575" xr:uid="{6A0A2572-18B3-455F-A4F1-34495724789F}"/>
    <cellStyle name="40% - 强调文字颜色 3 3 4 2 2 2" xfId="10685" xr:uid="{2C7C861F-810E-4268-B916-2D778EE88502}"/>
    <cellStyle name="40% - 强调文字颜色 3 3 4 2 2 3" xfId="8877" xr:uid="{6B66C7C5-7A39-472D-9264-D38F5DCDEBCB}"/>
    <cellStyle name="40% - 强调文字颜色 3 3 4 3" xfId="576" xr:uid="{4DBA108C-8DDD-480C-A83E-F1EB6CE84FB7}"/>
    <cellStyle name="40% - 强调文字颜色 3 3 4 3 2" xfId="10684" xr:uid="{68A79EB9-32A2-4223-A555-36F9798A669E}"/>
    <cellStyle name="40% - 强调文字颜色 3 3 4 3 3" xfId="8876" xr:uid="{97B7E2C3-1322-445A-8150-1A9E6889781D}"/>
    <cellStyle name="40% - 强调文字颜色 3 3 4 4" xfId="577" xr:uid="{44749981-2E6A-446C-9AF0-8089F645AA30}"/>
    <cellStyle name="40% - 强调文字颜色 3 3 5" xfId="578" xr:uid="{A849534B-506C-4AB1-AE00-E5B59E4515C4}"/>
    <cellStyle name="40% - 强调文字颜色 3 3 5 2" xfId="579" xr:uid="{1F48F774-EFAE-42AB-BEF4-34A2904E561B}"/>
    <cellStyle name="40% - 强调文字颜色 3 3 5 2 2" xfId="580" xr:uid="{810D894C-9496-45E0-9C7E-D34CC0661233}"/>
    <cellStyle name="40% - 强调文字颜色 3 3 5 2 2 2" xfId="10687" xr:uid="{11710DD4-C0C7-4201-9D7B-B4A87F02BD80}"/>
    <cellStyle name="40% - 强调文字颜色 3 3 5 2 2 3" xfId="8879" xr:uid="{E3D803DB-0057-46A0-8549-72AC95B18019}"/>
    <cellStyle name="40% - 强调文字颜色 3 3 5 3" xfId="581" xr:uid="{C6EC30A0-A0F5-48A7-AC78-1E3DF6BCA12B}"/>
    <cellStyle name="40% - 强调文字颜色 3 3 5 3 2" xfId="10686" xr:uid="{2C30F393-A6BE-4096-8DB6-8B7802A0DD0C}"/>
    <cellStyle name="40% - 强调文字颜色 3 3 5 3 3" xfId="8878" xr:uid="{AE744EE4-26D3-4DD2-85D6-5CA7E4DCF520}"/>
    <cellStyle name="40% - 强调文字颜色 3 3 5 4" xfId="582" xr:uid="{76AF371F-F7F4-4DC2-9868-E3289458BD8F}"/>
    <cellStyle name="40% - 强调文字颜色 3 3 6" xfId="583" xr:uid="{33921F6A-CD2C-4E18-83E8-6D7D8688EFDE}"/>
    <cellStyle name="40% - 强调文字颜色 3 3 6 2" xfId="584" xr:uid="{C577BAB6-DED6-47AF-BE8C-855729DBFEAB}"/>
    <cellStyle name="40% - 强调文字颜色 3 3 6 2 2" xfId="10688" xr:uid="{03864C66-98CA-4E26-9A47-619BCCE3E35E}"/>
    <cellStyle name="40% - 强调文字颜色 3 3 6 2 3" xfId="8880" xr:uid="{9F6D2B95-A078-406A-9BB9-392BABE46F93}"/>
    <cellStyle name="40% - 强调文字颜色 3 3 7" xfId="585" xr:uid="{27AC6B3D-EBCB-4E37-B530-0889C63989E9}"/>
    <cellStyle name="40% - 强调文字颜色 3 3 7 2" xfId="10915" xr:uid="{6F71A9DC-4943-4155-BBBC-D0122ACCA23D}"/>
    <cellStyle name="40% - 强调文字颜色 3 4" xfId="586" xr:uid="{179B4A86-404F-45A9-9082-AB8F998BF3B5}"/>
    <cellStyle name="40% - 强调文字颜色 3 4 2" xfId="587" xr:uid="{B1702A16-5976-4ADD-B2E6-60DFC18AACA3}"/>
    <cellStyle name="40% - 强调文字颜色 3 4 2 2" xfId="588" xr:uid="{2413FAF4-83DE-40C7-B106-1A2290C95FA1}"/>
    <cellStyle name="40% - 强调文字颜色 3 4 2 2 2" xfId="10690" xr:uid="{09D1FCD6-DE45-4C27-BC3A-46E873EDCE4D}"/>
    <cellStyle name="40% - 强调文字颜色 3 4 2 2 3" xfId="8882" xr:uid="{AE9243DA-D0A9-4593-AB14-231F1D9887B6}"/>
    <cellStyle name="40% - 强调文字颜色 3 4 3" xfId="589" xr:uid="{625A40D4-4250-42D8-800E-CA1D65764111}"/>
    <cellStyle name="40% - 强调文字颜色 3 4 3 2" xfId="10689" xr:uid="{B689D192-F987-4C76-AB4E-EA860DB63FDE}"/>
    <cellStyle name="40% - 强调文字颜色 3 4 3 3" xfId="8881" xr:uid="{AA3EF513-D7AB-4DF5-B220-486EB8525C7C}"/>
    <cellStyle name="40% - 强调文字颜色 3 4 4" xfId="590" xr:uid="{E2BF8E45-6366-495D-A42D-3AA2DC77AB02}"/>
    <cellStyle name="40% - 强调文字颜色 3 5" xfId="591" xr:uid="{3E661B23-AB2E-45BE-91FE-9873B48A3440}"/>
    <cellStyle name="40% - 强调文字颜色 3 5 2" xfId="592" xr:uid="{538592C8-374C-4110-B01A-3149E8BE161E}"/>
    <cellStyle name="40% - 强调文字颜色 3 5 2 2" xfId="593" xr:uid="{5F366654-90DB-4B90-A93F-DEB979491A5A}"/>
    <cellStyle name="40% - 强调文字颜色 3 5 2 2 2" xfId="10692" xr:uid="{A2A6CAE6-CF77-4A37-99AB-0C7053F42CBD}"/>
    <cellStyle name="40% - 强调文字颜色 3 5 2 2 3" xfId="8884" xr:uid="{A20052D7-560A-4C6C-9169-73061DFFDE1E}"/>
    <cellStyle name="40% - 强调文字颜色 3 5 3" xfId="594" xr:uid="{08615C5D-40B7-485F-95D7-E772E0E6C1C1}"/>
    <cellStyle name="40% - 强调文字颜色 3 5 3 2" xfId="10691" xr:uid="{47C78F2C-7E54-42D9-9315-AF3E0A7DF04E}"/>
    <cellStyle name="40% - 强调文字颜色 3 5 3 3" xfId="8883" xr:uid="{228333E4-07DE-468C-8986-6A34ABDE70DF}"/>
    <cellStyle name="40% - 强调文字颜色 3 5 4" xfId="595" xr:uid="{C9C02806-A4AB-4C92-80B4-D2B2D5D4B038}"/>
    <cellStyle name="40% - 强调文字颜色 3 6" xfId="596" xr:uid="{569ABD9A-D673-4A58-9A98-7EBA6EEEB2F7}"/>
    <cellStyle name="40% - 强调文字颜色 3 6 2" xfId="597" xr:uid="{0C2370AD-AB0A-45A9-BAF4-A1C703C0E9C3}"/>
    <cellStyle name="40% - 强调文字颜色 3 6 2 2" xfId="598" xr:uid="{38C583C5-0DEB-47B5-9D2E-37CC0D32B507}"/>
    <cellStyle name="40% - 强调文字颜色 3 6 2 2 2" xfId="10694" xr:uid="{0D4EE16B-9953-41AE-BD2A-50A0DBE6D461}"/>
    <cellStyle name="40% - 强调文字颜色 3 6 2 2 3" xfId="8886" xr:uid="{FF09258C-99EE-4B3E-A78B-1C570D4E1008}"/>
    <cellStyle name="40% - 强调文字颜色 3 6 3" xfId="599" xr:uid="{2560C9C5-A396-4947-949E-0C81579F96E6}"/>
    <cellStyle name="40% - 强调文字颜色 3 6 3 2" xfId="10693" xr:uid="{4FE6561F-BEDA-4184-8788-2D5322F10A9D}"/>
    <cellStyle name="40% - 强调文字颜色 3 6 3 3" xfId="8885" xr:uid="{6E9029AA-5795-4F03-97BC-1563B691B8B8}"/>
    <cellStyle name="40% - 强调文字颜色 3 6 4" xfId="600" xr:uid="{8623159B-092A-4722-A03A-5C94ACED3D6B}"/>
    <cellStyle name="40% - 强调文字颜色 3 7" xfId="601" xr:uid="{6B12F728-0641-4FAB-841E-422264073881}"/>
    <cellStyle name="40% - 强调文字颜色 3 7 2" xfId="602" xr:uid="{A17E6EA3-6661-48CB-A08C-B9088E455A59}"/>
    <cellStyle name="40% - 强调文字颜色 3 7 2 2" xfId="603" xr:uid="{5EDA2AAB-628C-4FF3-BCE0-41BAA3041DA8}"/>
    <cellStyle name="40% - 强调文字颜色 3 7 2 2 2" xfId="10696" xr:uid="{0C83C095-FBBD-4DB0-8846-D6C404B4B405}"/>
    <cellStyle name="40% - 强调文字颜色 3 7 2 2 3" xfId="8888" xr:uid="{A99671D6-41D8-477C-81D3-BE8416129382}"/>
    <cellStyle name="40% - 强调文字颜色 3 7 3" xfId="604" xr:uid="{B90FC71F-0342-4CC8-8041-DEDDF0167450}"/>
    <cellStyle name="40% - 强调文字颜色 3 7 3 2" xfId="10695" xr:uid="{73F2B01B-2A62-42F7-89DE-CCCFEDF362D4}"/>
    <cellStyle name="40% - 强调文字颜色 3 7 3 3" xfId="8887" xr:uid="{5C19560D-B568-4CE2-94A1-18F1CE9CFAA3}"/>
    <cellStyle name="40% - 强调文字颜色 3 7 4" xfId="605" xr:uid="{1E693F0B-8DDC-438A-94CB-148B80A0D9F7}"/>
    <cellStyle name="40% - 强调文字颜色 3 8" xfId="606" xr:uid="{EF61F23F-3410-4F12-883C-0277D9D4D737}"/>
    <cellStyle name="40% - 强调文字颜色 3 8 2" xfId="607" xr:uid="{0E8C746B-C73D-4B2B-8713-855FC200755F}"/>
    <cellStyle name="40% - 强调文字颜色 3 8 2 2" xfId="608" xr:uid="{9F35C2B9-6C7B-43DF-A1DF-BB3BA710C696}"/>
    <cellStyle name="40% - 强调文字颜色 3 8 2 2 2" xfId="10698" xr:uid="{925A3C40-3CBA-4B3D-89C6-F6CE72557D64}"/>
    <cellStyle name="40% - 强调文字颜色 3 8 2 2 3" xfId="8890" xr:uid="{14960660-8B55-44AB-B7D1-0AE83FE10D9D}"/>
    <cellStyle name="40% - 强调文字颜色 3 8 3" xfId="609" xr:uid="{0980516B-3134-4868-B00E-AE853DCD73B5}"/>
    <cellStyle name="40% - 强调文字颜色 3 8 3 2" xfId="10697" xr:uid="{84572CB6-4C76-497D-A230-6E8828886E4C}"/>
    <cellStyle name="40% - 强调文字颜色 3 8 3 3" xfId="8889" xr:uid="{B64BCC87-6634-42A0-909F-0E4135387D1B}"/>
    <cellStyle name="40% - 强调文字颜色 3 8 4" xfId="610" xr:uid="{A5829D6C-AF06-4712-9F3D-3FFBA2A42585}"/>
    <cellStyle name="40% - 强调文字颜色 4 2" xfId="611" xr:uid="{410ACF33-F856-41B2-A075-ADDD596476F0}"/>
    <cellStyle name="40% - 强调文字颜色 4 2 2" xfId="612" xr:uid="{C6101C3B-3348-4AE6-8C50-9822FC77F5E3}"/>
    <cellStyle name="40% - 强调文字颜色 4 2 2 2" xfId="613" xr:uid="{6006CD20-4940-4FD5-9261-5C1554BB6E63}"/>
    <cellStyle name="40% - 强调文字颜色 4 2 2 2 2" xfId="10700" xr:uid="{D6DBA0F5-F2D6-45A9-A9AC-F201C0A840EA}"/>
    <cellStyle name="40% - 强调文字颜色 4 2 2 2 3" xfId="8892" xr:uid="{17BA5802-1389-4050-88E6-0572F484B643}"/>
    <cellStyle name="40% - 强调文字颜色 4 2 3" xfId="614" xr:uid="{5A5EC83B-04B2-459E-8463-AB74EEB802F8}"/>
    <cellStyle name="40% - 强调文字颜色 4 2 3 2" xfId="10699" xr:uid="{2659CA43-4CF0-46B6-90EF-874415305DCE}"/>
    <cellStyle name="40% - 强调文字颜色 4 2 3 3" xfId="8891" xr:uid="{442AD992-E67A-47FD-8725-249104978BD8}"/>
    <cellStyle name="40% - 强调文字颜色 4 2 4" xfId="615" xr:uid="{1586CC97-BCC3-4134-B749-B22ED2EDDCC5}"/>
    <cellStyle name="40% - 强调文字颜色 4 3" xfId="616" xr:uid="{4FA0169A-12CD-42C3-9AFD-D5B4352CC9FF}"/>
    <cellStyle name="40% - 强调文字颜色 4 3 2" xfId="617" xr:uid="{C5A28EE7-0BF3-45F8-AB96-94B6DF4C2671}"/>
    <cellStyle name="40% - 强调文字颜色 4 3 2 2" xfId="618" xr:uid="{0B1043FB-56E1-4B0E-BD7A-F3F6939F0DF1}"/>
    <cellStyle name="40% - 强调文字颜色 4 3 2 2 2" xfId="619" xr:uid="{704610F7-12AB-4879-AF8E-FE851A2153E4}"/>
    <cellStyle name="40% - 强调文字颜色 4 3 2 2 2 2" xfId="10702" xr:uid="{597DB2E3-9EC5-4B77-B86F-D13F69495362}"/>
    <cellStyle name="40% - 强调文字颜色 4 3 2 2 2 3" xfId="8894" xr:uid="{C815C1A2-EA80-4D20-9904-DD4142D2BC2B}"/>
    <cellStyle name="40% - 强调文字颜色 4 3 2 3" xfId="620" xr:uid="{A76FC395-0527-4CB9-BEF2-2C5B79448C32}"/>
    <cellStyle name="40% - 强调文字颜色 4 3 2 3 2" xfId="10701" xr:uid="{CBEFFF99-FE15-41B2-87ED-77FF14D2E659}"/>
    <cellStyle name="40% - 强调文字颜色 4 3 2 3 3" xfId="8893" xr:uid="{CFD5BEE9-DEEF-4630-B5EF-9F92AD853DA0}"/>
    <cellStyle name="40% - 强调文字颜色 4 3 2 4" xfId="621" xr:uid="{D5EBE003-BFAF-4EA6-809A-84BCC8DE2F4B}"/>
    <cellStyle name="40% - 强调文字颜色 4 3 3" xfId="622" xr:uid="{A02DCB06-5507-428F-86F7-7B70A48CACA4}"/>
    <cellStyle name="40% - 强调文字颜色 4 3 3 2" xfId="623" xr:uid="{8C319971-1E3F-4BBB-B0EE-BF5D31BB2AAE}"/>
    <cellStyle name="40% - 强调文字颜色 4 3 3 2 2" xfId="624" xr:uid="{62B1D27D-C6E0-4613-9832-C8EF0C0438E1}"/>
    <cellStyle name="40% - 强调文字颜色 4 3 3 2 2 2" xfId="10704" xr:uid="{3F3616D2-8AF3-47F3-A4B9-5BB56B5E1C01}"/>
    <cellStyle name="40% - 强调文字颜色 4 3 3 2 2 3" xfId="8896" xr:uid="{A6759159-6281-4CD8-A49B-DC88F138605D}"/>
    <cellStyle name="40% - 强调文字颜色 4 3 3 3" xfId="625" xr:uid="{C07F39C0-25FB-4E98-8317-7A70067ADF3B}"/>
    <cellStyle name="40% - 强调文字颜色 4 3 3 3 2" xfId="10703" xr:uid="{6459961B-9008-4143-843B-1E8B0C305D9E}"/>
    <cellStyle name="40% - 强调文字颜色 4 3 3 3 3" xfId="8895" xr:uid="{E4331C06-BD86-4991-9FBF-8A9183AAC8D3}"/>
    <cellStyle name="40% - 强调文字颜色 4 3 3 4" xfId="626" xr:uid="{695018A3-FBC1-4E90-884F-E804C34EA9C3}"/>
    <cellStyle name="40% - 强调文字颜色 4 3 4" xfId="627" xr:uid="{837A300C-6424-4FE3-AC68-E8FA8A026E30}"/>
    <cellStyle name="40% - 强调文字颜色 4 3 4 2" xfId="628" xr:uid="{DA10362F-5C45-450A-A9FC-6301F595AB7F}"/>
    <cellStyle name="40% - 强调文字颜色 4 3 4 2 2" xfId="629" xr:uid="{BD27A245-F7F2-4A69-B1C5-0B6211560657}"/>
    <cellStyle name="40% - 强调文字颜色 4 3 4 2 2 2" xfId="10706" xr:uid="{7DF5544A-C3BB-4FA6-A27D-F8698763DFB6}"/>
    <cellStyle name="40% - 强调文字颜色 4 3 4 2 2 3" xfId="8898" xr:uid="{09CDB36F-FFEF-4240-A6D0-FDC3998DB4CA}"/>
    <cellStyle name="40% - 强调文字颜色 4 3 4 3" xfId="630" xr:uid="{78ACDC75-FAE8-47D1-B026-85BA1D81815E}"/>
    <cellStyle name="40% - 强调文字颜色 4 3 4 3 2" xfId="10705" xr:uid="{7C72E316-D1E5-4391-8C6E-233973B7915A}"/>
    <cellStyle name="40% - 强调文字颜色 4 3 4 3 3" xfId="8897" xr:uid="{049A4BA6-70D3-4F26-9F78-A7FB5C731D97}"/>
    <cellStyle name="40% - 强调文字颜色 4 3 4 4" xfId="631" xr:uid="{48ECA069-CF3B-4FCA-B06D-B2B7C4A869F4}"/>
    <cellStyle name="40% - 强调文字颜色 4 3 5" xfId="632" xr:uid="{28C60497-2749-4ACB-A8C6-21D500492C57}"/>
    <cellStyle name="40% - 强调文字颜色 4 3 5 2" xfId="633" xr:uid="{0689A57F-1E26-4EE1-AB72-7C7E80C9728C}"/>
    <cellStyle name="40% - 强调文字颜色 4 3 5 2 2" xfId="634" xr:uid="{9B3B54F9-1A06-4023-BBD3-3C478EDB006A}"/>
    <cellStyle name="40% - 强调文字颜色 4 3 5 2 2 2" xfId="10708" xr:uid="{4DDA702F-1F39-4840-8A80-290AD777C3C9}"/>
    <cellStyle name="40% - 强调文字颜色 4 3 5 2 2 3" xfId="8900" xr:uid="{AAAFC375-24BC-411D-A3F4-F4C9A8BB3B76}"/>
    <cellStyle name="40% - 强调文字颜色 4 3 5 3" xfId="635" xr:uid="{6A695E07-D469-4C4A-B497-39F9ABB14B6C}"/>
    <cellStyle name="40% - 强调文字颜色 4 3 5 3 2" xfId="10707" xr:uid="{7892985B-E78C-444D-82D3-644E489D0529}"/>
    <cellStyle name="40% - 强调文字颜色 4 3 5 3 3" xfId="8899" xr:uid="{3374A161-016D-41D9-B035-7E3734F24B19}"/>
    <cellStyle name="40% - 强调文字颜色 4 3 5 4" xfId="636" xr:uid="{E3B5F517-CE85-426E-B506-E64EBFC4273E}"/>
    <cellStyle name="40% - 强调文字颜色 4 3 6" xfId="637" xr:uid="{B133EE3D-A3EE-4DE1-9AF0-A6E0E145A97C}"/>
    <cellStyle name="40% - 强调文字颜色 4 3 6 2" xfId="638" xr:uid="{64683995-35AD-4BE5-9282-A6148901CCB5}"/>
    <cellStyle name="40% - 强调文字颜色 4 3 6 2 2" xfId="10709" xr:uid="{8BFDD264-0144-4059-AD5D-DA12466B3EF0}"/>
    <cellStyle name="40% - 强调文字颜色 4 3 6 2 3" xfId="8901" xr:uid="{F9317868-F79B-44B6-823B-C516808C9D11}"/>
    <cellStyle name="40% - 强调文字颜色 4 3 7" xfId="639" xr:uid="{B249ABCF-3C5C-47ED-A273-2CE072A71A4D}"/>
    <cellStyle name="40% - 强调文字颜色 4 3 7 2" xfId="10916" xr:uid="{37CF8C93-5CE9-4F8A-AF38-C11EF9906F17}"/>
    <cellStyle name="40% - 强调文字颜色 4 4" xfId="640" xr:uid="{F88991CF-A7AC-47FD-8D88-2915B86E3CD8}"/>
    <cellStyle name="40% - 强调文字颜色 4 4 2" xfId="641" xr:uid="{F9F82972-BCC0-489E-BB3D-EAFCAECEC613}"/>
    <cellStyle name="40% - 强调文字颜色 4 4 2 2" xfId="642" xr:uid="{2CFFCDD9-7770-4F5F-BBBA-0F570D9DD612}"/>
    <cellStyle name="40% - 强调文字颜色 4 4 2 2 2" xfId="10711" xr:uid="{5CC64D25-296E-4C95-86A1-A1426257E6FC}"/>
    <cellStyle name="40% - 强调文字颜色 4 4 2 2 3" xfId="8903" xr:uid="{D7E2D2C3-6D1C-44C3-A6B4-DB508E8BBE15}"/>
    <cellStyle name="40% - 强调文字颜色 4 4 3" xfId="643" xr:uid="{CE0EA508-2B08-4DE9-A5A6-8549A2259ED0}"/>
    <cellStyle name="40% - 强调文字颜色 4 4 3 2" xfId="10710" xr:uid="{02013B4A-D2D8-4A4E-997B-F5831F45CDBA}"/>
    <cellStyle name="40% - 强调文字颜色 4 4 3 3" xfId="8902" xr:uid="{B0ADEFD6-7F1B-4B62-9E11-B914386E3200}"/>
    <cellStyle name="40% - 强调文字颜色 4 4 4" xfId="644" xr:uid="{22BDECA6-E487-4D96-8147-6608F53EC62D}"/>
    <cellStyle name="40% - 强调文字颜色 4 5" xfId="645" xr:uid="{C1520355-B12E-425A-A262-6885DA9F2308}"/>
    <cellStyle name="40% - 强调文字颜色 4 5 2" xfId="646" xr:uid="{9F8695F0-0E0F-49DC-860D-D6E8DC5173C5}"/>
    <cellStyle name="40% - 强调文字颜色 4 5 2 2" xfId="647" xr:uid="{D751B75D-580B-4CBA-84A0-CE6F51C8F45C}"/>
    <cellStyle name="40% - 强调文字颜色 4 5 2 2 2" xfId="10713" xr:uid="{2B4E1F37-9602-4993-8052-46ABBD6C41B6}"/>
    <cellStyle name="40% - 强调文字颜色 4 5 2 2 3" xfId="8905" xr:uid="{98CD13BD-56A4-4869-A0A4-2D8EB35DB90A}"/>
    <cellStyle name="40% - 强调文字颜色 4 5 3" xfId="648" xr:uid="{F73695AC-94D5-4EB7-8204-895FD10DF9D7}"/>
    <cellStyle name="40% - 强调文字颜色 4 5 3 2" xfId="10712" xr:uid="{E872C70B-D1F7-4342-92D7-3BF56B032329}"/>
    <cellStyle name="40% - 强调文字颜色 4 5 3 3" xfId="8904" xr:uid="{F90E71F1-8F5B-4A17-8F44-839195D38970}"/>
    <cellStyle name="40% - 强调文字颜色 4 5 4" xfId="649" xr:uid="{C713ADE5-DEA1-46FE-B151-8F9BADBA7338}"/>
    <cellStyle name="40% - 强调文字颜色 4 6" xfId="650" xr:uid="{574BB399-62D5-4FEF-B6F0-820BFDC43710}"/>
    <cellStyle name="40% - 强调文字颜色 4 6 2" xfId="651" xr:uid="{7504E4FD-CF33-4D18-AC13-6F4F14239B2B}"/>
    <cellStyle name="40% - 强调文字颜色 4 6 2 2" xfId="652" xr:uid="{99A55294-F6F3-4696-9898-5686D69D9C5F}"/>
    <cellStyle name="40% - 强调文字颜色 4 6 2 2 2" xfId="10715" xr:uid="{8889EF7A-25E5-4CF8-A156-EDD434298D98}"/>
    <cellStyle name="40% - 强调文字颜色 4 6 2 2 3" xfId="8907" xr:uid="{12DDBB8F-AA37-487E-AAE8-9D9F1DF2FAFC}"/>
    <cellStyle name="40% - 强调文字颜色 4 6 3" xfId="653" xr:uid="{94439ED6-1544-4A3A-9E35-DC557C9CBD94}"/>
    <cellStyle name="40% - 强调文字颜色 4 6 3 2" xfId="10714" xr:uid="{54880B71-C579-40C3-A5B0-93CF7CDA6BB5}"/>
    <cellStyle name="40% - 强调文字颜色 4 6 3 3" xfId="8906" xr:uid="{3727F4AF-45D2-49C3-81CB-C9A93705B7B0}"/>
    <cellStyle name="40% - 强调文字颜色 4 6 4" xfId="654" xr:uid="{2C3433A9-E98C-45C8-886B-5891EEAFD1E2}"/>
    <cellStyle name="40% - 强调文字颜色 4 7" xfId="655" xr:uid="{8199C316-27A5-46F3-98AF-23274FC44F92}"/>
    <cellStyle name="40% - 强调文字颜色 4 7 2" xfId="656" xr:uid="{5B29DA7A-6201-4DA9-85F3-97D94B4E8D79}"/>
    <cellStyle name="40% - 强调文字颜色 4 7 2 2" xfId="657" xr:uid="{82DA04E2-AC19-4486-A516-7133E8B9B0F6}"/>
    <cellStyle name="40% - 强调文字颜色 4 7 2 2 2" xfId="10717" xr:uid="{13A71AD5-E2A8-47FD-8EE3-E169CFE42C17}"/>
    <cellStyle name="40% - 强调文字颜色 4 7 2 2 3" xfId="8909" xr:uid="{944E7E10-5EED-496E-803E-2E4866A154E4}"/>
    <cellStyle name="40% - 强调文字颜色 4 7 3" xfId="658" xr:uid="{BA0579AF-2481-4D94-B6A3-AEC6548C4881}"/>
    <cellStyle name="40% - 强调文字颜色 4 7 3 2" xfId="10716" xr:uid="{88892FD6-31EF-4A83-B79E-EC0A4FDD2DBC}"/>
    <cellStyle name="40% - 强调文字颜色 4 7 3 3" xfId="8908" xr:uid="{AB938C68-D904-4D6C-9AC3-91F672E8DC50}"/>
    <cellStyle name="40% - 强调文字颜色 4 7 4" xfId="659" xr:uid="{B5F153A9-68D7-4E08-B5EF-1CB930C0866D}"/>
    <cellStyle name="40% - 强调文字颜色 4 8" xfId="660" xr:uid="{0E1B9FA9-9AB8-4572-93CC-EBE1A57AF328}"/>
    <cellStyle name="40% - 强调文字颜色 4 8 2" xfId="661" xr:uid="{2EF50B81-7B34-4CA8-9421-B332CA8629A2}"/>
    <cellStyle name="40% - 强调文字颜色 4 8 2 2" xfId="662" xr:uid="{6FA76CC4-83E3-483F-A77E-3581E3F76AF9}"/>
    <cellStyle name="40% - 强调文字颜色 4 8 2 2 2" xfId="10719" xr:uid="{E984F912-A7EF-4EF0-B72B-137B2D580965}"/>
    <cellStyle name="40% - 强调文字颜色 4 8 2 2 3" xfId="8911" xr:uid="{1D52775A-96E2-4C3E-8D46-0D3D7829B769}"/>
    <cellStyle name="40% - 强调文字颜色 4 8 3" xfId="663" xr:uid="{1031C32A-B1B3-4C63-953E-999839E1EAAB}"/>
    <cellStyle name="40% - 强调文字颜色 4 8 3 2" xfId="10718" xr:uid="{9E611086-E873-40E6-91B7-82B8259D6694}"/>
    <cellStyle name="40% - 强调文字颜色 4 8 3 3" xfId="8910" xr:uid="{20D96ED1-DDCA-49D2-B014-6F41CE85C756}"/>
    <cellStyle name="40% - 强调文字颜色 4 8 4" xfId="664" xr:uid="{44657BAA-8592-4A2B-B8CB-9F7E78DCFAB5}"/>
    <cellStyle name="40% - 强调文字颜色 5 2" xfId="665" xr:uid="{543A6FA5-C31E-4645-BF9A-3D0A5AE602D7}"/>
    <cellStyle name="40% - 强调文字颜色 5 2 2" xfId="666" xr:uid="{2824D147-2C53-4352-9A64-46ABC8495403}"/>
    <cellStyle name="40% - 强调文字颜色 5 2 2 2" xfId="667" xr:uid="{2759CE31-1DA4-442B-BE25-EBF7EE63DE11}"/>
    <cellStyle name="40% - 强调文字颜色 5 2 2 2 2" xfId="10721" xr:uid="{F97A5C31-FF40-420C-B8C7-8D1B0F0E8733}"/>
    <cellStyle name="40% - 强调文字颜色 5 2 2 2 3" xfId="8913" xr:uid="{742886E5-7DBB-4C84-A9B0-AB00A03F079D}"/>
    <cellStyle name="40% - 强调文字颜色 5 2 3" xfId="668" xr:uid="{09EC185F-F4A9-49EA-ABCA-E96118A681D3}"/>
    <cellStyle name="40% - 强调文字颜色 5 2 3 2" xfId="10720" xr:uid="{D663F9B3-09CA-443B-B46D-08DF98C87B70}"/>
    <cellStyle name="40% - 强调文字颜色 5 2 3 3" xfId="8912" xr:uid="{193ED7EA-E798-4274-B518-B7EAF7EA3BB1}"/>
    <cellStyle name="40% - 强调文字颜色 5 2 4" xfId="669" xr:uid="{7DD9F9E5-E0F7-4AEA-986D-01D7C8BED443}"/>
    <cellStyle name="40% - 强调文字颜色 5 3" xfId="670" xr:uid="{3718E435-40BB-4819-B9FA-C647AFC149B4}"/>
    <cellStyle name="40% - 强调文字颜色 5 3 2" xfId="671" xr:uid="{1B77676D-CD54-498C-A350-AC082B30F539}"/>
    <cellStyle name="40% - 强调文字颜色 5 3 2 2" xfId="672" xr:uid="{F3C0F53C-8F89-4C03-824E-6B22B2F0D1E5}"/>
    <cellStyle name="40% - 强调文字颜色 5 3 2 2 2" xfId="673" xr:uid="{9171E39C-8AC1-44A2-9685-9DB97EE40231}"/>
    <cellStyle name="40% - 强调文字颜色 5 3 2 2 2 2" xfId="10723" xr:uid="{9B13D959-2EE9-4C78-BCD5-45255CB188C9}"/>
    <cellStyle name="40% - 强调文字颜色 5 3 2 2 2 3" xfId="8915" xr:uid="{7A693B74-FD0B-4716-B607-19735BBE583C}"/>
    <cellStyle name="40% - 强调文字颜色 5 3 2 3" xfId="674" xr:uid="{8FC8AEF9-3992-475F-9826-51904C33F110}"/>
    <cellStyle name="40% - 强调文字颜色 5 3 2 3 2" xfId="10722" xr:uid="{7558D82C-6922-449D-8EA8-502A816B4098}"/>
    <cellStyle name="40% - 强调文字颜色 5 3 2 3 3" xfId="8914" xr:uid="{D0A1C100-21CE-4197-B6F2-CAB8E88253DC}"/>
    <cellStyle name="40% - 强调文字颜色 5 3 2 4" xfId="675" xr:uid="{5EAFEE63-3F21-4013-B15D-61E2F3B2B4B9}"/>
    <cellStyle name="40% - 强调文字颜色 5 3 3" xfId="676" xr:uid="{CECE68F3-BF7E-4250-9DCF-C5B3C503B150}"/>
    <cellStyle name="40% - 强调文字颜色 5 3 3 2" xfId="677" xr:uid="{E08F9E82-5D68-43D8-9091-431992EBC707}"/>
    <cellStyle name="40% - 强调文字颜色 5 3 3 2 2" xfId="678" xr:uid="{D92FFF7B-C6C2-48DD-9459-E1477185388C}"/>
    <cellStyle name="40% - 强调文字颜色 5 3 3 2 2 2" xfId="10725" xr:uid="{DC8357BC-17C8-4911-89D3-F0CB871E20D3}"/>
    <cellStyle name="40% - 强调文字颜色 5 3 3 2 2 3" xfId="8917" xr:uid="{25748F0C-87F9-4B37-9E40-BF0EDA3B5C2C}"/>
    <cellStyle name="40% - 强调文字颜色 5 3 3 3" xfId="679" xr:uid="{90D4F926-85B6-4AF4-AC2A-7BC8E74EEEE1}"/>
    <cellStyle name="40% - 强调文字颜色 5 3 3 3 2" xfId="10724" xr:uid="{87AC9142-D0F1-4227-B0F5-A7CBF440AC03}"/>
    <cellStyle name="40% - 强调文字颜色 5 3 3 3 3" xfId="8916" xr:uid="{4C1D2B70-AA2E-4F43-A096-5267277CD6A6}"/>
    <cellStyle name="40% - 强调文字颜色 5 3 3 4" xfId="680" xr:uid="{19B02DB7-BF31-4FC6-AEE1-1751BD5A3F0D}"/>
    <cellStyle name="40% - 强调文字颜色 5 3 4" xfId="681" xr:uid="{73FD7833-93C5-4567-8073-9944FDB9C233}"/>
    <cellStyle name="40% - 强调文字颜色 5 3 4 2" xfId="682" xr:uid="{CBB947C9-6C2E-4D27-A1E6-540B1221CCA3}"/>
    <cellStyle name="40% - 强调文字颜色 5 3 4 2 2" xfId="683" xr:uid="{76BD150E-1471-479B-A033-C317CEF71188}"/>
    <cellStyle name="40% - 强调文字颜色 5 3 4 2 2 2" xfId="10727" xr:uid="{35DA557A-C7EA-418C-983C-27BA900A43D7}"/>
    <cellStyle name="40% - 强调文字颜色 5 3 4 2 2 3" xfId="8919" xr:uid="{15E30A04-40CE-429D-9935-E15518FEF779}"/>
    <cellStyle name="40% - 强调文字颜色 5 3 4 3" xfId="684" xr:uid="{BF6AEBC1-ED74-49A6-9045-B265438E3E97}"/>
    <cellStyle name="40% - 强调文字颜色 5 3 4 3 2" xfId="10726" xr:uid="{BADC235E-15B3-44C8-AE52-D1C9ACED5F1E}"/>
    <cellStyle name="40% - 强调文字颜色 5 3 4 3 3" xfId="8918" xr:uid="{CACCA40E-D63B-4BED-902C-C1D20CD0DEAA}"/>
    <cellStyle name="40% - 强调文字颜色 5 3 4 4" xfId="685" xr:uid="{A0512EA5-CDFF-4111-B524-0DB5B7338F7B}"/>
    <cellStyle name="40% - 强调文字颜色 5 3 5" xfId="686" xr:uid="{46F649B6-F889-4936-A963-6529CE99FB19}"/>
    <cellStyle name="40% - 强调文字颜色 5 3 5 2" xfId="687" xr:uid="{4AF9A64E-9B65-46F5-A45A-E924E17B7F11}"/>
    <cellStyle name="40% - 强调文字颜色 5 3 5 2 2" xfId="688" xr:uid="{F2EB870B-FEF7-44D9-B63F-C9D3FA4B29C6}"/>
    <cellStyle name="40% - 强调文字颜色 5 3 5 2 2 2" xfId="10729" xr:uid="{F4F7506F-6FF4-48F4-978D-CA7C53A92424}"/>
    <cellStyle name="40% - 强调文字颜色 5 3 5 2 2 3" xfId="8921" xr:uid="{847E0D24-4F16-47AD-A4C6-F79764919E95}"/>
    <cellStyle name="40% - 强调文字颜色 5 3 5 3" xfId="689" xr:uid="{7EB0BF96-8523-4A30-A8D3-EF6211E9089C}"/>
    <cellStyle name="40% - 强调文字颜色 5 3 5 3 2" xfId="10728" xr:uid="{7D21FAD2-D7AF-49DA-BB0C-8EED1C2DA0C3}"/>
    <cellStyle name="40% - 强调文字颜色 5 3 5 3 3" xfId="8920" xr:uid="{67315D6A-3C4E-47D3-A9BA-366D966BA084}"/>
    <cellStyle name="40% - 强调文字颜色 5 3 5 4" xfId="690" xr:uid="{5FDB36DE-7B7C-4951-B289-046C8861C4C3}"/>
    <cellStyle name="40% - 强调文字颜色 5 3 6" xfId="691" xr:uid="{7AD06254-258E-4961-9844-AC2DBFCFD72C}"/>
    <cellStyle name="40% - 强调文字颜色 5 3 6 2" xfId="692" xr:uid="{C4FC97FB-B2A3-4BED-8D1A-8C9F0DB06499}"/>
    <cellStyle name="40% - 强调文字颜色 5 3 6 2 2" xfId="10730" xr:uid="{E1897A9D-A539-4EE7-AB67-9C9C8E92983B}"/>
    <cellStyle name="40% - 强调文字颜色 5 3 6 2 3" xfId="8922" xr:uid="{DD101102-9F61-4561-BB79-5FF7399FD46C}"/>
    <cellStyle name="40% - 强调文字颜色 5 3 7" xfId="693" xr:uid="{C7EDE352-7266-4F55-9BE5-2360DA504AF4}"/>
    <cellStyle name="40% - 强调文字颜色 5 3 7 2" xfId="10917" xr:uid="{8A5C06DE-78E7-42D4-9ED5-F484EC35DF68}"/>
    <cellStyle name="40% - 强调文字颜色 5 4" xfId="694" xr:uid="{A756D9A4-F9DD-483B-9005-10EC6757E3FC}"/>
    <cellStyle name="40% - 强调文字颜色 5 4 2" xfId="695" xr:uid="{5782BA42-A98F-41D1-8386-2951BB8800A7}"/>
    <cellStyle name="40% - 强调文字颜色 5 4 2 2" xfId="696" xr:uid="{59548AC4-6E61-404A-84A0-E073520338C7}"/>
    <cellStyle name="40% - 强调文字颜色 5 4 2 2 2" xfId="10732" xr:uid="{365F54D9-476D-463C-8B33-D3A99865CF9E}"/>
    <cellStyle name="40% - 强调文字颜色 5 4 2 2 3" xfId="8924" xr:uid="{501DAD2E-9260-4F7C-B2E1-1CFF140E3A01}"/>
    <cellStyle name="40% - 强调文字颜色 5 4 3" xfId="697" xr:uid="{F77E3B67-4ABC-41ED-A51E-3CB3970E942E}"/>
    <cellStyle name="40% - 强调文字颜色 5 4 3 2" xfId="10731" xr:uid="{67FBA3E3-B040-4710-B49D-DDCE9B11B5EF}"/>
    <cellStyle name="40% - 强调文字颜色 5 4 3 3" xfId="8923" xr:uid="{97D46FE8-16F3-4E80-972E-E1B025F01B05}"/>
    <cellStyle name="40% - 强调文字颜色 5 4 4" xfId="698" xr:uid="{E9B69559-961D-4183-9E6D-99088B9F4107}"/>
    <cellStyle name="40% - 强调文字颜色 5 5" xfId="699" xr:uid="{619913A3-F779-4E20-8924-877F95E9F097}"/>
    <cellStyle name="40% - 强调文字颜色 5 5 2" xfId="700" xr:uid="{607394EE-D868-428F-8E92-12DCA05D67C5}"/>
    <cellStyle name="40% - 强调文字颜色 5 5 2 2" xfId="701" xr:uid="{3F6ED6B3-ED40-4A1D-A84C-CA371E160798}"/>
    <cellStyle name="40% - 强调文字颜色 5 5 2 2 2" xfId="10734" xr:uid="{111E386E-789C-4EB9-B4F6-57D61C119354}"/>
    <cellStyle name="40% - 强调文字颜色 5 5 2 2 3" xfId="8926" xr:uid="{9461092D-C8F2-43E7-B701-EE6CEE8796C9}"/>
    <cellStyle name="40% - 强调文字颜色 5 5 3" xfId="702" xr:uid="{4666E0B3-3793-45E2-B445-D15A8AEB404F}"/>
    <cellStyle name="40% - 强调文字颜色 5 5 3 2" xfId="10733" xr:uid="{E776C743-E20D-4F83-A281-2C8E68A167D1}"/>
    <cellStyle name="40% - 强调文字颜色 5 5 3 3" xfId="8925" xr:uid="{2120871C-D4FB-4CDD-AD4A-FB5A3827CB75}"/>
    <cellStyle name="40% - 强调文字颜色 5 5 4" xfId="703" xr:uid="{875C460B-449A-49A6-88B5-52D84FC62D1C}"/>
    <cellStyle name="40% - 强调文字颜色 5 6" xfId="704" xr:uid="{AA7FF530-9F4F-4B1B-827F-663F71969105}"/>
    <cellStyle name="40% - 强调文字颜色 5 6 2" xfId="705" xr:uid="{508BF833-8F35-4A6D-BD7E-E935417CBC7B}"/>
    <cellStyle name="40% - 强调文字颜色 5 6 2 2" xfId="706" xr:uid="{0217DAAE-6C15-426C-8FAC-8270B9B27F54}"/>
    <cellStyle name="40% - 强调文字颜色 5 6 2 2 2" xfId="10736" xr:uid="{2C918F34-9C0A-44ED-BFD5-70A7084D0542}"/>
    <cellStyle name="40% - 强调文字颜色 5 6 2 2 3" xfId="8928" xr:uid="{5142CF6B-DA2C-48BF-B7DE-C9F628B29FEF}"/>
    <cellStyle name="40% - 强调文字颜色 5 6 3" xfId="707" xr:uid="{FEAB9F5D-67B2-463B-B250-65BC78E340F5}"/>
    <cellStyle name="40% - 强调文字颜色 5 6 3 2" xfId="10735" xr:uid="{F68BEC44-90AB-4F2B-B608-A750E969BC6B}"/>
    <cellStyle name="40% - 强调文字颜色 5 6 3 3" xfId="8927" xr:uid="{E38779AE-4C8D-4DDF-BB77-225C0808EE81}"/>
    <cellStyle name="40% - 强调文字颜色 5 6 4" xfId="708" xr:uid="{14F1B3A2-28E9-42BE-926C-1417787B8DA5}"/>
    <cellStyle name="40% - 强调文字颜色 5 7" xfId="709" xr:uid="{49980F7F-E5E5-43E3-9B00-D05FCCFF2837}"/>
    <cellStyle name="40% - 强调文字颜色 5 7 2" xfId="710" xr:uid="{2809BA6B-A6FA-4977-8AB6-1BF0F6C66364}"/>
    <cellStyle name="40% - 强调文字颜色 5 7 2 2" xfId="711" xr:uid="{CACC7111-390B-496B-B4DE-2FB9B70736D1}"/>
    <cellStyle name="40% - 强调文字颜色 5 7 2 2 2" xfId="10738" xr:uid="{8CF2EA61-C38A-4862-A245-92CE19046930}"/>
    <cellStyle name="40% - 强调文字颜色 5 7 2 2 3" xfId="8930" xr:uid="{4904D5AE-70E2-4176-9B27-0BB0638908CF}"/>
    <cellStyle name="40% - 强调文字颜色 5 7 3" xfId="712" xr:uid="{1860EA38-652F-4615-BAB2-9D5B2C2AEFBD}"/>
    <cellStyle name="40% - 强调文字颜色 5 7 3 2" xfId="10737" xr:uid="{01A9A773-F1A8-47DF-A86A-F67FE03C5466}"/>
    <cellStyle name="40% - 强调文字颜色 5 7 3 3" xfId="8929" xr:uid="{3B822874-5058-4F29-80B8-EE4E80C47FF2}"/>
    <cellStyle name="40% - 强调文字颜色 5 7 4" xfId="713" xr:uid="{46D08FDE-7312-499B-BF2B-A1206B02ECCE}"/>
    <cellStyle name="40% - 强调文字颜色 5 8" xfId="714" xr:uid="{2CAA6316-7B4C-4748-BF16-AD01B4F5480A}"/>
    <cellStyle name="40% - 强调文字颜色 5 8 2" xfId="715" xr:uid="{63F9513B-89D3-4FE2-97D3-3432BBB8DC49}"/>
    <cellStyle name="40% - 强调文字颜色 5 8 2 2" xfId="716" xr:uid="{8E7217B9-BF16-48E6-8F16-6D7490E57B86}"/>
    <cellStyle name="40% - 强调文字颜色 5 8 2 2 2" xfId="10740" xr:uid="{DAE07480-906C-4CEC-9AA0-F7F4CF300C17}"/>
    <cellStyle name="40% - 强调文字颜色 5 8 2 2 3" xfId="8932" xr:uid="{56C54DD0-9BCD-41C2-AACA-0720B6A44E3F}"/>
    <cellStyle name="40% - 强调文字颜色 5 8 3" xfId="717" xr:uid="{8B31D950-A99D-4A35-84C3-4006C55281C8}"/>
    <cellStyle name="40% - 强调文字颜色 5 8 3 2" xfId="10739" xr:uid="{0AFBDDC2-91D1-4499-821B-060558F37E47}"/>
    <cellStyle name="40% - 强调文字颜色 5 8 3 3" xfId="8931" xr:uid="{04A384C8-1758-4304-B3AA-4E9A7E0630F4}"/>
    <cellStyle name="40% - 强调文字颜色 5 8 4" xfId="718" xr:uid="{9068F5E1-BEEB-4647-8EA2-0B7AAF838829}"/>
    <cellStyle name="40% - 强调文字颜色 6 2" xfId="719" xr:uid="{E78AA496-D304-4A2E-AFFC-B00EE4A7745F}"/>
    <cellStyle name="40% - 强调文字颜色 6 2 2" xfId="720" xr:uid="{7434B35F-B8D0-4F10-AE63-746DB1F1A37F}"/>
    <cellStyle name="40% - 强调文字颜色 6 2 2 2" xfId="721" xr:uid="{78F9E1A7-9184-4370-8F3F-1AAA77267A9F}"/>
    <cellStyle name="40% - 强调文字颜色 6 2 2 2 2" xfId="10742" xr:uid="{A94E52B6-7E69-4778-B5D7-4FEFC3459579}"/>
    <cellStyle name="40% - 强调文字颜色 6 2 2 2 3" xfId="8934" xr:uid="{3627EEDB-82AB-4AE5-8EC8-962832B98C7D}"/>
    <cellStyle name="40% - 强调文字颜色 6 2 3" xfId="722" xr:uid="{C055328F-C819-4945-9CC6-90AABD9C3AF4}"/>
    <cellStyle name="40% - 强调文字颜色 6 2 3 2" xfId="10741" xr:uid="{4DAB2647-2C8F-46CF-A001-02FBFB590A81}"/>
    <cellStyle name="40% - 强调文字颜色 6 2 3 3" xfId="8933" xr:uid="{11A11E4A-48F6-4890-A136-88E2DF972221}"/>
    <cellStyle name="40% - 强调文字颜色 6 2 4" xfId="723" xr:uid="{E486366B-C9F1-4F3F-AEE7-CB95D7497BCB}"/>
    <cellStyle name="40% - 强调文字颜色 6 3" xfId="724" xr:uid="{2861CAEE-72C5-4DD3-8B79-98C9484D78B2}"/>
    <cellStyle name="40% - 强调文字颜色 6 3 2" xfId="725" xr:uid="{F39E2389-FE38-4621-B196-24D39CEC30A9}"/>
    <cellStyle name="40% - 强调文字颜色 6 3 2 2" xfId="726" xr:uid="{CE100338-1756-4476-87AD-21552A06BA83}"/>
    <cellStyle name="40% - 强调文字颜色 6 3 2 2 2" xfId="727" xr:uid="{FA108F96-0B42-4CE2-8D03-EA79E6CF917C}"/>
    <cellStyle name="40% - 强调文字颜色 6 3 2 2 2 2" xfId="10744" xr:uid="{84275EA1-AB95-4E23-8D56-17F807684126}"/>
    <cellStyle name="40% - 强调文字颜色 6 3 2 2 2 3" xfId="8936" xr:uid="{DF7C5E47-9A9B-4F89-9721-825E604120D4}"/>
    <cellStyle name="40% - 强调文字颜色 6 3 2 3" xfId="728" xr:uid="{731E2D12-2037-4E5A-944A-97CD1E1BD799}"/>
    <cellStyle name="40% - 强调文字颜色 6 3 2 3 2" xfId="10743" xr:uid="{A8C40E41-5CD0-4754-ACBB-B152612E4AB3}"/>
    <cellStyle name="40% - 强调文字颜色 6 3 2 3 3" xfId="8935" xr:uid="{819DE45A-911F-4252-B19C-2A302E319A97}"/>
    <cellStyle name="40% - 强调文字颜色 6 3 2 4" xfId="729" xr:uid="{EB418578-300A-46B2-8062-B804B85FFFF5}"/>
    <cellStyle name="40% - 强调文字颜色 6 3 3" xfId="730" xr:uid="{26062498-4DAF-4F0C-A221-26192F29A8DB}"/>
    <cellStyle name="40% - 强调文字颜色 6 3 3 2" xfId="731" xr:uid="{D8CE7AF7-00C3-4877-8F97-E50CDD8E33E0}"/>
    <cellStyle name="40% - 强调文字颜色 6 3 3 2 2" xfId="732" xr:uid="{4445E590-74BC-4AB7-9B95-06624A0882EF}"/>
    <cellStyle name="40% - 强调文字颜色 6 3 3 2 2 2" xfId="10746" xr:uid="{9B18A0ED-B787-4627-8710-FB6B2F861317}"/>
    <cellStyle name="40% - 强调文字颜色 6 3 3 2 2 3" xfId="8938" xr:uid="{207EB980-5A59-43A8-A961-356370A4FAA0}"/>
    <cellStyle name="40% - 强调文字颜色 6 3 3 3" xfId="733" xr:uid="{D23A3CDC-7B33-4DB5-A552-16F3663CA2C5}"/>
    <cellStyle name="40% - 强调文字颜色 6 3 3 3 2" xfId="10745" xr:uid="{4AF87870-8761-4EA5-8B0A-755664120A23}"/>
    <cellStyle name="40% - 强调文字颜色 6 3 3 3 3" xfId="8937" xr:uid="{C6C9F5CA-F2A3-47E3-BD45-86CDD70F24A3}"/>
    <cellStyle name="40% - 强调文字颜色 6 3 3 4" xfId="734" xr:uid="{FBD60CB8-D420-4D58-8791-2549137437EF}"/>
    <cellStyle name="40% - 强调文字颜色 6 3 4" xfId="735" xr:uid="{79DAEFC3-8425-4DB5-95C2-386E530A9325}"/>
    <cellStyle name="40% - 强调文字颜色 6 3 4 2" xfId="736" xr:uid="{35D041DD-9581-4F5C-84E2-CFDC17EB9C21}"/>
    <cellStyle name="40% - 强调文字颜色 6 3 4 2 2" xfId="737" xr:uid="{84B67180-F760-4E3A-9C77-585D58BACDB6}"/>
    <cellStyle name="40% - 强调文字颜色 6 3 4 2 2 2" xfId="10748" xr:uid="{2635D4F4-4FED-4BA6-BB42-65BCCCD1A9BE}"/>
    <cellStyle name="40% - 强调文字颜色 6 3 4 2 2 3" xfId="8940" xr:uid="{F7F6CF78-8285-4595-ACD5-DE900FA483E1}"/>
    <cellStyle name="40% - 强调文字颜色 6 3 4 3" xfId="738" xr:uid="{9274A15C-A541-4412-B1A6-573A0DD89C27}"/>
    <cellStyle name="40% - 强调文字颜色 6 3 4 3 2" xfId="10747" xr:uid="{E0D2DB3F-BEAD-449F-A4D8-1FC77C9D0F5E}"/>
    <cellStyle name="40% - 强调文字颜色 6 3 4 3 3" xfId="8939" xr:uid="{24AF8B68-40B1-42D0-BD58-B939E90C6C10}"/>
    <cellStyle name="40% - 强调文字颜色 6 3 4 4" xfId="739" xr:uid="{CF558C0A-D303-498C-B5BA-C9DA1E30B0B0}"/>
    <cellStyle name="40% - 强调文字颜色 6 3 5" xfId="740" xr:uid="{091815D8-76C6-491F-B316-6F33941F348E}"/>
    <cellStyle name="40% - 强调文字颜色 6 3 5 2" xfId="741" xr:uid="{87AAC415-E917-4A4C-9CD2-651B86AC7261}"/>
    <cellStyle name="40% - 强调文字颜色 6 3 5 2 2" xfId="742" xr:uid="{587C7D90-91F7-4BAC-B0B8-F0D917FED9D2}"/>
    <cellStyle name="40% - 强调文字颜色 6 3 5 2 2 2" xfId="10750" xr:uid="{CFF2EF61-935E-4E62-A0AA-ECA1D896B869}"/>
    <cellStyle name="40% - 强调文字颜色 6 3 5 2 2 3" xfId="8942" xr:uid="{66A0D99E-61F6-40C5-9B25-D1867FA006BE}"/>
    <cellStyle name="40% - 强调文字颜色 6 3 5 3" xfId="743" xr:uid="{FFB7F3D0-A4F3-4B2E-BBA6-362ABA64557F}"/>
    <cellStyle name="40% - 强调文字颜色 6 3 5 3 2" xfId="10749" xr:uid="{5F9B0752-37EB-41B8-86C3-3404960F62B1}"/>
    <cellStyle name="40% - 强调文字颜色 6 3 5 3 3" xfId="8941" xr:uid="{BAAD1E9D-233F-4E2A-B876-69FB4B1A6870}"/>
    <cellStyle name="40% - 强调文字颜色 6 3 5 4" xfId="744" xr:uid="{B34C51C6-96C4-4BEA-928D-8491576E3D63}"/>
    <cellStyle name="40% - 强调文字颜色 6 3 6" xfId="745" xr:uid="{98F45DDA-63ED-4B04-91F6-6F024DEF9389}"/>
    <cellStyle name="40% - 强调文字颜色 6 3 6 2" xfId="746" xr:uid="{2474FF34-FC3E-47B5-ACCA-6559AFA4050A}"/>
    <cellStyle name="40% - 强调文字颜色 6 3 6 2 2" xfId="10751" xr:uid="{48DCC9D5-37B9-48CD-8570-1E20FEDC9971}"/>
    <cellStyle name="40% - 强调文字颜色 6 3 6 2 3" xfId="8943" xr:uid="{E48164A1-690B-4861-BBC3-852E3B9E088A}"/>
    <cellStyle name="40% - 强调文字颜色 6 3 7" xfId="747" xr:uid="{B7F6CC40-74B2-4246-B959-1ED1E14C21FA}"/>
    <cellStyle name="40% - 强调文字颜色 6 3 7 2" xfId="10918" xr:uid="{E5D9DF5C-1F36-43AD-B9CE-5AA4E5073030}"/>
    <cellStyle name="40% - 强调文字颜色 6 4" xfId="748" xr:uid="{8F9862DE-E971-452B-8381-7D7162B3F42A}"/>
    <cellStyle name="40% - 强调文字颜色 6 4 2" xfId="749" xr:uid="{5BD99F88-6D04-4F44-ADC9-BC3B41191EE1}"/>
    <cellStyle name="40% - 强调文字颜色 6 4 2 2" xfId="750" xr:uid="{A10F106A-4B5E-4DB6-AD76-82F12C224C8D}"/>
    <cellStyle name="40% - 强调文字颜色 6 4 2 2 2" xfId="10753" xr:uid="{94090B5D-38EB-4ADA-8F30-84F2C3E23E44}"/>
    <cellStyle name="40% - 强调文字颜色 6 4 2 2 3" xfId="8945" xr:uid="{A6179207-6ABA-4F86-8D07-06993EF2D3F9}"/>
    <cellStyle name="40% - 强调文字颜色 6 4 3" xfId="751" xr:uid="{8027D6D0-8266-4770-BADA-795975C39D7D}"/>
    <cellStyle name="40% - 强调文字颜色 6 4 3 2" xfId="10752" xr:uid="{C62A5130-0B73-4E9A-BF8E-4CB9853CAF15}"/>
    <cellStyle name="40% - 强调文字颜色 6 4 3 3" xfId="8944" xr:uid="{087CB5B1-E022-4175-8042-1A915FD08297}"/>
    <cellStyle name="40% - 强调文字颜色 6 4 4" xfId="752" xr:uid="{6A58BB74-2B85-4B13-B347-A8FE6574653F}"/>
    <cellStyle name="40% - 强调文字颜色 6 5" xfId="753" xr:uid="{D17EA706-5030-4E33-BA99-A13E4EEFEE1D}"/>
    <cellStyle name="40% - 强调文字颜色 6 5 2" xfId="754" xr:uid="{18324546-3A96-4D63-95EC-5914A49F7322}"/>
    <cellStyle name="40% - 强调文字颜色 6 5 2 2" xfId="755" xr:uid="{458E75B0-7C35-4F24-887D-F67A06CFAF0E}"/>
    <cellStyle name="40% - 强调文字颜色 6 5 2 2 2" xfId="10755" xr:uid="{3196579D-EE69-474A-9520-57703BFC38FA}"/>
    <cellStyle name="40% - 强调文字颜色 6 5 2 2 3" xfId="8947" xr:uid="{65665B3A-EAEE-4E24-A598-FF66EA2CB11B}"/>
    <cellStyle name="40% - 强调文字颜色 6 5 3" xfId="756" xr:uid="{1F1FB19F-52D0-4A8B-81B2-0E6CF548EA2A}"/>
    <cellStyle name="40% - 强调文字颜色 6 5 3 2" xfId="10754" xr:uid="{5250A01F-7568-42DE-B0FD-884E575D05DA}"/>
    <cellStyle name="40% - 强调文字颜色 6 5 3 3" xfId="8946" xr:uid="{D0283300-B2B5-479F-B9E8-B4700DB54472}"/>
    <cellStyle name="40% - 强调文字颜色 6 5 4" xfId="757" xr:uid="{0FF2FB3B-9D72-4A2D-9201-E0E9B351F4C0}"/>
    <cellStyle name="40% - 强调文字颜色 6 6" xfId="758" xr:uid="{FF190F1F-FE9F-4A91-A6ED-1D2318A9BAD8}"/>
    <cellStyle name="40% - 强调文字颜色 6 6 2" xfId="759" xr:uid="{BA20C372-2586-402A-B136-66447DFB447E}"/>
    <cellStyle name="40% - 强调文字颜色 6 6 2 2" xfId="760" xr:uid="{867A5068-AF47-4F0C-A789-D028EA06E20A}"/>
    <cellStyle name="40% - 强调文字颜色 6 6 2 2 2" xfId="10757" xr:uid="{59D7A553-21AA-4AE6-9BEE-A87A80274124}"/>
    <cellStyle name="40% - 强调文字颜色 6 6 2 2 3" xfId="8949" xr:uid="{4BB957C2-B180-4074-9210-32FC91C22C3E}"/>
    <cellStyle name="40% - 强调文字颜色 6 6 3" xfId="761" xr:uid="{E21CF132-5E92-408D-9810-CB9149640084}"/>
    <cellStyle name="40% - 强调文字颜色 6 6 3 2" xfId="10756" xr:uid="{604F7189-50F4-40B8-911D-0A2A4650531D}"/>
    <cellStyle name="40% - 强调文字颜色 6 6 3 3" xfId="8948" xr:uid="{7A4B7289-AF43-4AAD-B6D1-630537EF39AF}"/>
    <cellStyle name="40% - 强调文字颜色 6 6 4" xfId="762" xr:uid="{5199D419-E08C-44D9-86F5-EE044DE4874F}"/>
    <cellStyle name="40% - 强调文字颜色 6 7" xfId="763" xr:uid="{EA40D01C-D2F2-484E-9400-53245F4EB513}"/>
    <cellStyle name="40% - 强调文字颜色 6 7 2" xfId="764" xr:uid="{BD02AFA6-49FF-4088-BFDE-CFBC59387E46}"/>
    <cellStyle name="40% - 强调文字颜色 6 7 2 2" xfId="765" xr:uid="{A93B82E1-A2D9-44A0-9AEE-E05947F7C4D4}"/>
    <cellStyle name="40% - 强调文字颜色 6 7 2 2 2" xfId="10759" xr:uid="{E5ADFBC2-9A10-4384-A100-8CD1421172D0}"/>
    <cellStyle name="40% - 强调文字颜色 6 7 2 2 3" xfId="8951" xr:uid="{5AAD29F8-4074-4D70-BAE7-53F7A8D6A55B}"/>
    <cellStyle name="40% - 强调文字颜色 6 7 3" xfId="766" xr:uid="{F35829F8-94B9-4BB2-A7BD-78034BCED530}"/>
    <cellStyle name="40% - 强调文字颜色 6 7 3 2" xfId="10758" xr:uid="{D6F9F1F2-3AF0-47AA-B241-59412498997A}"/>
    <cellStyle name="40% - 强调文字颜色 6 7 3 3" xfId="8950" xr:uid="{BB997F3D-652C-42AC-9D95-F191B64BAD2F}"/>
    <cellStyle name="40% - 强调文字颜色 6 7 4" xfId="767" xr:uid="{9933818A-053D-435A-928E-0DC4AB73CC8B}"/>
    <cellStyle name="40% - 强调文字颜色 6 8" xfId="768" xr:uid="{FF150A5D-6C29-463D-A25A-596052C6B53C}"/>
    <cellStyle name="40% - 强调文字颜色 6 8 2" xfId="769" xr:uid="{268EA74D-D874-492E-9088-22F753B0E40B}"/>
    <cellStyle name="40% - 强调文字颜色 6 8 2 2" xfId="770" xr:uid="{07B298E9-9CA7-4A62-8018-E30A1376B230}"/>
    <cellStyle name="40% - 强调文字颜色 6 8 2 2 2" xfId="10761" xr:uid="{EC40E40F-ADED-4AAA-A176-6212752AB47B}"/>
    <cellStyle name="40% - 强调文字颜色 6 8 2 2 3" xfId="8953" xr:uid="{7FB5D514-187D-44EB-80A1-E8272C2C5754}"/>
    <cellStyle name="40% - 强调文字颜色 6 8 3" xfId="771" xr:uid="{D26C5796-4B37-4336-8775-90B603A8FE66}"/>
    <cellStyle name="40% - 强调文字颜色 6 8 3 2" xfId="10760" xr:uid="{31882C6B-A38D-455D-996A-246C8805BE89}"/>
    <cellStyle name="40% - 强调文字颜色 6 8 3 3" xfId="8952" xr:uid="{9C68C5BF-47F0-43D7-9249-C8104EFEDAEE}"/>
    <cellStyle name="40% - 强调文字颜色 6 8 4" xfId="772" xr:uid="{3F3F1780-6FBF-4F90-9C89-7E76FE35ADE6}"/>
    <cellStyle name="60% - Accent1 2" xfId="773" xr:uid="{4EFDA3C9-5BB9-4F3C-A3C7-F059811C4F44}"/>
    <cellStyle name="60% - Accent1 2 2" xfId="774" xr:uid="{862519E4-7FAF-4B93-B727-37B4E910352B}"/>
    <cellStyle name="60% - Accent1 2 3" xfId="775" xr:uid="{D004FAF3-C5E2-42A1-B70E-64E3EFEE8F8C}"/>
    <cellStyle name="60% - Accent1 2 4" xfId="776" xr:uid="{566F888E-35FF-413A-B24B-5D9C758B9886}"/>
    <cellStyle name="60% - Accent1 2 5" xfId="777" xr:uid="{CE61645E-AE83-43B8-9079-18FFFA9CFA8A}"/>
    <cellStyle name="60% - Accent1 2 6" xfId="778" xr:uid="{A0C3CA1D-6C01-4C71-B014-8BA30C15347B}"/>
    <cellStyle name="60% - Accent1 2 7" xfId="779" xr:uid="{0064BC49-BA49-495B-9B4D-0B30B08A7C59}"/>
    <cellStyle name="60% - Accent1 2 8" xfId="780" xr:uid="{97BA97B0-0750-4247-B3BB-386E367AD13E}"/>
    <cellStyle name="60% - Accent1 3" xfId="14124" xr:uid="{3D76CE3D-DB93-4942-85E5-FFDC5DE8BD56}"/>
    <cellStyle name="60% - Accent2 2" xfId="781" xr:uid="{316E07E8-7AB1-4787-8FF8-4C7AD0DE6F9F}"/>
    <cellStyle name="60% - Accent2 2 2" xfId="782" xr:uid="{498213D4-7D33-4C88-B578-F8ACBA246C2E}"/>
    <cellStyle name="60% - Accent2 2 3" xfId="783" xr:uid="{D05D4125-C60C-48BE-8900-F78BAE946B36}"/>
    <cellStyle name="60% - Accent2 2 4" xfId="784" xr:uid="{AFF2BBC3-2363-4FAE-848C-E18FD5F9194A}"/>
    <cellStyle name="60% - Accent2 2 5" xfId="785" xr:uid="{12ED0761-C849-4BF0-976D-0C02DB547FC7}"/>
    <cellStyle name="60% - Accent2 2 6" xfId="786" xr:uid="{ACB819CF-5032-453A-9FE0-7887C7E7AB61}"/>
    <cellStyle name="60% - Accent2 2 7" xfId="787" xr:uid="{EA04EB43-5E18-45CF-98EE-2806BDAE7DCB}"/>
    <cellStyle name="60% - Accent2 2 8" xfId="788" xr:uid="{14F1EA7D-C3A9-4A2D-A53E-87732FEDF3FA}"/>
    <cellStyle name="60% - Accent3 2" xfId="789" xr:uid="{EBD09982-3004-4420-A298-309448408018}"/>
    <cellStyle name="60% - Accent3 2 2" xfId="790" xr:uid="{234A0D6C-D4E5-4BBC-82EB-09F660BF6D1B}"/>
    <cellStyle name="60% - Accent3 2 3" xfId="791" xr:uid="{6C52D1C8-057C-42D4-BA96-8A2A322358EC}"/>
    <cellStyle name="60% - Accent3 2 4" xfId="792" xr:uid="{154FBB72-0FA9-4541-A54F-F440570E0A5D}"/>
    <cellStyle name="60% - Accent3 2 5" xfId="793" xr:uid="{BEB8E1F5-8B33-42F0-950D-96902443BA6F}"/>
    <cellStyle name="60% - Accent3 2 6" xfId="794" xr:uid="{15D0C44A-BBA7-4ED0-A3C8-6E62A5D297FA}"/>
    <cellStyle name="60% - Accent3 2 7" xfId="795" xr:uid="{397253EB-28B9-4F32-A01B-7C0F533A7775}"/>
    <cellStyle name="60% - Accent3 2 8" xfId="796" xr:uid="{08E938C0-0B54-4997-98FD-BE9AEABC812E}"/>
    <cellStyle name="60% - Accent4 2" xfId="797" xr:uid="{C619DF93-D527-4BFB-8B0C-8528B5F94D1E}"/>
    <cellStyle name="60% - Accent4 2 2" xfId="798" xr:uid="{AF33365D-12FC-48D2-954E-042A97068E27}"/>
    <cellStyle name="60% - Accent4 2 3" xfId="799" xr:uid="{B8681393-6EA4-4634-8066-F028A37C5774}"/>
    <cellStyle name="60% - Accent4 2 4" xfId="800" xr:uid="{BF38EDC3-689A-4068-B521-991C2E463CEC}"/>
    <cellStyle name="60% - Accent4 2 5" xfId="801" xr:uid="{B51C90C6-D11C-40E5-BA7E-181F4BC9BA91}"/>
    <cellStyle name="60% - Accent4 2 6" xfId="802" xr:uid="{2FA5173A-F2D3-4DCE-9932-86DE59B10276}"/>
    <cellStyle name="60% - Accent4 2 7" xfId="803" xr:uid="{5B3FC383-C2B6-470D-B037-67FD0D16EC5C}"/>
    <cellStyle name="60% - Accent4 2 8" xfId="804" xr:uid="{64449CAE-2000-4507-8F00-83B39A70B033}"/>
    <cellStyle name="60% - Accent5 2" xfId="805" xr:uid="{C5639DDF-31A9-485D-8581-257480C7E094}"/>
    <cellStyle name="60% - Accent5 2 2" xfId="806" xr:uid="{743FBA99-4457-4674-AFDF-B700D51EBDC7}"/>
    <cellStyle name="60% - Accent5 2 3" xfId="807" xr:uid="{F5AF38AE-4E65-4EA7-868F-D479F5872A2D}"/>
    <cellStyle name="60% - Accent5 2 4" xfId="808" xr:uid="{0AA95A12-D2D3-469A-BA98-14A73B56FA98}"/>
    <cellStyle name="60% - Accent5 2 5" xfId="809" xr:uid="{89C92DDA-9968-4420-811D-35E03E1918C6}"/>
    <cellStyle name="60% - Accent5 2 6" xfId="810" xr:uid="{0CA1E950-C2A4-4241-9CCD-B5421DFBEE18}"/>
    <cellStyle name="60% - Accent5 2 7" xfId="811" xr:uid="{4B3A4B74-8CE6-44AC-B730-ADBD2C4E2088}"/>
    <cellStyle name="60% - Accent5 2 8" xfId="812" xr:uid="{72A745B3-FEA2-4793-A414-1696D0399E35}"/>
    <cellStyle name="60% - Accent6 2" xfId="813" xr:uid="{600251C6-21CA-4D2E-9CEC-A6171BB7DFA2}"/>
    <cellStyle name="60% - Accent6 2 2" xfId="814" xr:uid="{58C2F349-79FB-466B-8079-97363701F6C8}"/>
    <cellStyle name="60% - Accent6 2 3" xfId="815" xr:uid="{B096E680-BD86-45EF-8811-E2B5ABE163B8}"/>
    <cellStyle name="60% - Accent6 2 4" xfId="816" xr:uid="{6B8CCFC2-B7BD-4ADA-A668-CD2BDFBEC4BE}"/>
    <cellStyle name="60% - Accent6 2 5" xfId="817" xr:uid="{F9EFB1D6-2B96-40FA-8BB6-0B2498CD7542}"/>
    <cellStyle name="60% - Accent6 2 6" xfId="818" xr:uid="{6C3BC436-3377-405A-91D8-F418FAD768C6}"/>
    <cellStyle name="60% - Accent6 2 7" xfId="819" xr:uid="{146534AF-9F42-4EFE-8F78-D74FD18D7333}"/>
    <cellStyle name="60% - Accent6 2 8" xfId="820" xr:uid="{6D11D847-CFB3-4446-B532-ACC803CB13A4}"/>
    <cellStyle name="60% - 强调文字颜色 1 2" xfId="821" xr:uid="{9E9552E4-0CAA-41B6-9E0F-CF24D4A6BE0B}"/>
    <cellStyle name="60% - 强调文字颜色 1 2 2" xfId="822" xr:uid="{18A7C15E-6F76-4882-A8B0-E896B5018500}"/>
    <cellStyle name="60% - 强调文字颜色 1 2 2 2" xfId="823" xr:uid="{396FBCB7-C74A-48A4-82EC-97DF14B33297}"/>
    <cellStyle name="60% - 强调文字颜色 1 2 2 2 2" xfId="10762" xr:uid="{D09CB8FD-0F30-449A-8985-24920528DE48}"/>
    <cellStyle name="60% - 强调文字颜色 1 2 2 2 3" xfId="8954" xr:uid="{BC13B057-746E-445C-BE9C-E4AA98961404}"/>
    <cellStyle name="60% - 强调文字颜色 1 2 3" xfId="824" xr:uid="{7C467AE7-BC18-48A3-A7E4-36AAE9082C12}"/>
    <cellStyle name="60% - 强调文字颜色 1 2 3 2" xfId="825" xr:uid="{A070449F-5D80-4712-A7C9-9E21A3C7C5AE}"/>
    <cellStyle name="60% - 强调文字颜色 1 2 3 2 2" xfId="10763" xr:uid="{0CC6EEA3-2819-48BF-B9B8-23D1F9BD3D36}"/>
    <cellStyle name="60% - 强调文字颜色 1 2 3 2 3" xfId="8955" xr:uid="{AA7D114D-1762-429D-9736-882E8BE76CAF}"/>
    <cellStyle name="60% - 强调文字颜色 1 2 4" xfId="826" xr:uid="{F787DC30-8960-4301-9BE7-E45AF03694A3}"/>
    <cellStyle name="60% - 强调文字颜色 1 2 4 2" xfId="827" xr:uid="{29E50274-4A60-463F-BA47-A6AD32956EC7}"/>
    <cellStyle name="60% - 强调文字颜色 1 2 4 2 2" xfId="10764" xr:uid="{57700B67-0BFB-4A80-9A61-05600CE62C71}"/>
    <cellStyle name="60% - 强调文字颜色 1 2 4 2 3" xfId="8956" xr:uid="{7571C0F2-727D-4F83-948A-B6082282CC5B}"/>
    <cellStyle name="60% - 强调文字颜色 1 2 5" xfId="828" xr:uid="{123E7ED7-AD77-4701-91A4-7AD922DE9E87}"/>
    <cellStyle name="60% - 强调文字颜色 1 2 5 2" xfId="829" xr:uid="{B45E22D1-1CE5-4336-B7C7-242365FE5598}"/>
    <cellStyle name="60% - 强调文字颜色 1 2 5 2 2" xfId="10765" xr:uid="{FBED607C-6BCD-4BDF-B358-0C16943B4292}"/>
    <cellStyle name="60% - 强调文字颜色 1 2 5 2 3" xfId="8957" xr:uid="{E70A4A1D-78DC-4334-BE1F-2943A2EC2721}"/>
    <cellStyle name="60% - 强调文字颜色 1 2 6" xfId="830" xr:uid="{ED70FAE8-B41B-4AFD-8A80-B34B7133678E}"/>
    <cellStyle name="60% - 强调文字颜色 1 2 6 2" xfId="10919" xr:uid="{393B4F85-A1FB-4220-B877-31B8AE01B378}"/>
    <cellStyle name="60% - 强调文字颜色 2 2" xfId="831" xr:uid="{CF69D357-2C5B-4F8E-86AC-1D232069F8D2}"/>
    <cellStyle name="60% - 强调文字颜色 2 2 2" xfId="832" xr:uid="{6BDCD1FD-5987-4DD5-A4BD-34FF38B1F31D}"/>
    <cellStyle name="60% - 强调文字颜色 2 2 2 2" xfId="833" xr:uid="{1F0B5464-B104-4CEE-B7AA-CFB5C65B8202}"/>
    <cellStyle name="60% - 强调文字颜色 2 2 2 2 2" xfId="10766" xr:uid="{4FABD4C1-BFB0-488E-8AA8-B361584C3305}"/>
    <cellStyle name="60% - 强调文字颜色 2 2 2 2 3" xfId="8958" xr:uid="{1568E878-138B-4602-8B23-93C1829B742F}"/>
    <cellStyle name="60% - 强调文字颜色 2 2 3" xfId="834" xr:uid="{69CDB4E5-E757-4285-9F8B-E16956DD51E4}"/>
    <cellStyle name="60% - 强调文字颜色 2 2 3 2" xfId="835" xr:uid="{C69C8725-CD21-4EE2-AE57-1B1DE605367A}"/>
    <cellStyle name="60% - 强调文字颜色 2 2 3 2 2" xfId="10767" xr:uid="{6F4C6A2B-1DEF-402B-89DE-0942B4C4776F}"/>
    <cellStyle name="60% - 强调文字颜色 2 2 3 2 3" xfId="8959" xr:uid="{ACF686C0-0923-4876-BCE9-D746C58B3000}"/>
    <cellStyle name="60% - 强调文字颜色 2 2 4" xfId="836" xr:uid="{EB7B02F8-048D-4A00-90C8-8DE7800B9AFF}"/>
    <cellStyle name="60% - 强调文字颜色 2 2 4 2" xfId="837" xr:uid="{6A318D81-190A-4F96-8579-D9EDE7C23E4A}"/>
    <cellStyle name="60% - 强调文字颜色 2 2 4 2 2" xfId="10768" xr:uid="{7A45F46E-FA0B-427B-9C38-3CAC9E21351E}"/>
    <cellStyle name="60% - 强调文字颜色 2 2 4 2 3" xfId="8960" xr:uid="{7D8ADE25-15AF-474B-8EA5-CC16E3F06FFA}"/>
    <cellStyle name="60% - 强调文字颜色 2 2 5" xfId="838" xr:uid="{443316FA-D8D2-4587-BD1C-B8E3D383C035}"/>
    <cellStyle name="60% - 强调文字颜色 2 2 5 2" xfId="839" xr:uid="{19744EC0-59E3-4F57-BFFB-C837937F90FA}"/>
    <cellStyle name="60% - 强调文字颜色 2 2 5 2 2" xfId="10769" xr:uid="{969AEEDA-05C0-4F37-B789-229A11595706}"/>
    <cellStyle name="60% - 强调文字颜色 2 2 5 2 3" xfId="8961" xr:uid="{73A5D452-8FFC-40C5-B31D-A9E6108998B6}"/>
    <cellStyle name="60% - 强调文字颜色 2 2 6" xfId="840" xr:uid="{43C58986-0E75-4066-B5EC-41CB8FC03F1D}"/>
    <cellStyle name="60% - 强调文字颜色 2 2 6 2" xfId="10920" xr:uid="{B832FC8D-F935-46F8-938C-73F02E44FEC5}"/>
    <cellStyle name="60% - 强调文字颜色 3 2" xfId="841" xr:uid="{A66EF80A-CB1A-4FFC-9DE5-6B6AD8901C23}"/>
    <cellStyle name="60% - 强调文字颜色 3 2 2" xfId="842" xr:uid="{51A5AEFE-094B-4BF7-B3C5-22C75F7E27F7}"/>
    <cellStyle name="60% - 强调文字颜色 3 2 2 2" xfId="843" xr:uid="{60A3A02B-180E-4914-8457-8CE720436BBC}"/>
    <cellStyle name="60% - 强调文字颜色 3 2 2 2 2" xfId="10770" xr:uid="{D7069F81-90D3-4334-87B1-34EAFC8AE744}"/>
    <cellStyle name="60% - 强调文字颜色 3 2 2 2 3" xfId="8962" xr:uid="{C169D967-99F1-451E-9FE8-BD2EB4324F1B}"/>
    <cellStyle name="60% - 强调文字颜色 3 2 3" xfId="844" xr:uid="{52A4F05D-6062-4D4D-B046-826B33F1A7FB}"/>
    <cellStyle name="60% - 强调文字颜色 3 2 3 2" xfId="845" xr:uid="{0375AB83-3950-4B7E-84F2-B774D4779ED9}"/>
    <cellStyle name="60% - 强调文字颜色 3 2 3 2 2" xfId="10771" xr:uid="{A92C2D74-89F6-4687-898C-0F53D19B228E}"/>
    <cellStyle name="60% - 强调文字颜色 3 2 3 2 3" xfId="8963" xr:uid="{B25F5FB5-4080-4614-AF19-7C6ECC4B9E42}"/>
    <cellStyle name="60% - 强调文字颜色 3 2 4" xfId="846" xr:uid="{A6F13CB1-5BA3-4A73-A48D-5AB242FDDA02}"/>
    <cellStyle name="60% - 强调文字颜色 3 2 4 2" xfId="847" xr:uid="{BA31C2EC-23AE-42D6-ABE4-0A1A7B97958E}"/>
    <cellStyle name="60% - 强调文字颜色 3 2 4 2 2" xfId="10772" xr:uid="{4929FF4E-0D6A-41E0-BB92-D1244E3BCE62}"/>
    <cellStyle name="60% - 强调文字颜色 3 2 4 2 3" xfId="8964" xr:uid="{927519A8-1DA0-41BC-AB40-98A6DBE50F0F}"/>
    <cellStyle name="60% - 强调文字颜色 3 2 5" xfId="848" xr:uid="{C9D09705-79C1-4177-A92C-FD3CB98ECD2F}"/>
    <cellStyle name="60% - 强调文字颜色 3 2 5 2" xfId="849" xr:uid="{494CAA0F-BC10-4832-AB98-AE2B45F203AE}"/>
    <cellStyle name="60% - 强调文字颜色 3 2 5 2 2" xfId="10773" xr:uid="{5862FEA1-C20F-4DCF-B52C-3A6E6DD5C3AE}"/>
    <cellStyle name="60% - 强调文字颜色 3 2 5 2 3" xfId="8965" xr:uid="{3683D053-8D4F-4773-8CDA-EB0A86FFD653}"/>
    <cellStyle name="60% - 强调文字颜色 3 2 6" xfId="850" xr:uid="{A5A312F3-59D5-441B-8A1F-F824BED8122B}"/>
    <cellStyle name="60% - 强调文字颜色 3 2 6 2" xfId="10921" xr:uid="{B36CBFE2-4EE8-449C-BD29-BC1EE0BD2573}"/>
    <cellStyle name="60% - 强调文字颜色 4 2" xfId="851" xr:uid="{4D66B459-F7F5-4F6F-AD97-DD0F73173BB9}"/>
    <cellStyle name="60% - 强调文字颜色 4 2 2" xfId="852" xr:uid="{0FA4C180-ECBA-4103-92D2-8878480B1812}"/>
    <cellStyle name="60% - 强调文字颜色 4 2 2 2" xfId="853" xr:uid="{7E3E8279-CA81-4678-B46C-9682920D601C}"/>
    <cellStyle name="60% - 强调文字颜色 4 2 2 2 2" xfId="10774" xr:uid="{E5B6AC1D-D23A-420B-89B3-B8C4AAC60824}"/>
    <cellStyle name="60% - 强调文字颜色 4 2 2 2 3" xfId="8966" xr:uid="{76F6C4CB-118E-410A-BCED-ACD92A11BF0A}"/>
    <cellStyle name="60% - 强调文字颜色 4 2 3" xfId="854" xr:uid="{9399E4C3-4AFA-412B-8F60-3E16BE3AB338}"/>
    <cellStyle name="60% - 强调文字颜色 4 2 3 2" xfId="855" xr:uid="{4A92B9AE-F2DE-4E11-92C1-1D7C34949853}"/>
    <cellStyle name="60% - 强调文字颜色 4 2 3 2 2" xfId="10775" xr:uid="{B3F2C760-3343-4529-88A3-C4A574FFDB12}"/>
    <cellStyle name="60% - 强调文字颜色 4 2 3 2 3" xfId="8967" xr:uid="{5ABE9168-2CC0-4A3F-AB63-3F7345775CC0}"/>
    <cellStyle name="60% - 强调文字颜色 4 2 4" xfId="856" xr:uid="{13235CB6-8EDD-4608-8428-7CECBDA19466}"/>
    <cellStyle name="60% - 强调文字颜色 4 2 4 2" xfId="857" xr:uid="{3C1EFFBA-BB4C-4AA1-83BA-1343D696B4EB}"/>
    <cellStyle name="60% - 强调文字颜色 4 2 4 2 2" xfId="10776" xr:uid="{381CABF6-A198-43B8-9779-7E0D128CDAF6}"/>
    <cellStyle name="60% - 强调文字颜色 4 2 4 2 3" xfId="8968" xr:uid="{BAA62C4E-607A-4CA3-A305-83943C1C7680}"/>
    <cellStyle name="60% - 强调文字颜色 4 2 5" xfId="858" xr:uid="{80DC3664-CEB8-4FA6-BA1D-99CDC1EF71F2}"/>
    <cellStyle name="60% - 强调文字颜色 4 2 5 2" xfId="859" xr:uid="{3D23FBC6-EBA1-4F02-98FF-959477945360}"/>
    <cellStyle name="60% - 强调文字颜色 4 2 5 2 2" xfId="10777" xr:uid="{8D8476F1-7B94-4275-B54F-6BDB1638E459}"/>
    <cellStyle name="60% - 强调文字颜色 4 2 5 2 3" xfId="8969" xr:uid="{86273DB0-1A2B-46A8-8C93-292A4D5DBDF5}"/>
    <cellStyle name="60% - 强调文字颜色 4 2 6" xfId="860" xr:uid="{F70EA78C-70F8-43B1-AD47-3E97F157A591}"/>
    <cellStyle name="60% - 强调文字颜色 4 2 6 2" xfId="10922" xr:uid="{FA8D0EF0-7459-4FD5-9408-D0D59118477C}"/>
    <cellStyle name="60% - 强调文字颜色 5 2" xfId="861" xr:uid="{8DB97CA5-D04A-4DFF-8945-2D2DFB26AC61}"/>
    <cellStyle name="60% - 强调文字颜色 5 2 2" xfId="862" xr:uid="{2FEEB61E-2618-4C11-AC4C-3EA69F75CF56}"/>
    <cellStyle name="60% - 强调文字颜色 5 2 2 2" xfId="863" xr:uid="{A790B5AD-7547-42F1-A87F-EDEC40900317}"/>
    <cellStyle name="60% - 强调文字颜色 5 2 2 2 2" xfId="10778" xr:uid="{C98E5D5F-EBDB-40DB-9ED4-12C4C0A34647}"/>
    <cellStyle name="60% - 强调文字颜色 5 2 2 2 3" xfId="8970" xr:uid="{C87B4D0F-E3D9-4642-A921-17DA4F8EE746}"/>
    <cellStyle name="60% - 强调文字颜色 5 2 3" xfId="864" xr:uid="{C71068F6-8A60-45DB-BEEC-D1F6DB149668}"/>
    <cellStyle name="60% - 强调文字颜色 5 2 3 2" xfId="865" xr:uid="{F73A9ECD-8D01-45E1-99A3-4A6491E7772A}"/>
    <cellStyle name="60% - 强调文字颜色 5 2 3 2 2" xfId="10779" xr:uid="{39E1C534-66D7-4E98-B12E-EC53DAB2F2A2}"/>
    <cellStyle name="60% - 强调文字颜色 5 2 3 2 3" xfId="8971" xr:uid="{E249E4D2-10F1-4FA9-89CC-BE737B9CD1BB}"/>
    <cellStyle name="60% - 强调文字颜色 5 2 4" xfId="866" xr:uid="{E6F83D89-2C68-48D3-B953-99E68F2DAA9F}"/>
    <cellStyle name="60% - 强调文字颜色 5 2 4 2" xfId="867" xr:uid="{458220E0-7D96-49F5-8966-72B4D587E036}"/>
    <cellStyle name="60% - 强调文字颜色 5 2 4 2 2" xfId="10780" xr:uid="{2B61B56B-9E94-499A-B5D5-6AB4C73EF3B0}"/>
    <cellStyle name="60% - 强调文字颜色 5 2 4 2 3" xfId="8972" xr:uid="{384AED9F-5D21-4093-A668-886F90304DE4}"/>
    <cellStyle name="60% - 强调文字颜色 5 2 5" xfId="868" xr:uid="{AA842997-9BFE-4E86-87BB-CE8EFCE4730F}"/>
    <cellStyle name="60% - 强调文字颜色 5 2 5 2" xfId="869" xr:uid="{68B040C6-8C62-43B4-9A06-4E0F6404ECFA}"/>
    <cellStyle name="60% - 强调文字颜色 5 2 5 2 2" xfId="10781" xr:uid="{69BDC3F4-78CA-419D-B478-8ECB0BFEFC36}"/>
    <cellStyle name="60% - 强调文字颜色 5 2 5 2 3" xfId="8973" xr:uid="{EA11CB09-0DF3-456C-A4C4-8D57EDE20735}"/>
    <cellStyle name="60% - 强调文字颜色 5 2 6" xfId="870" xr:uid="{E6DECBAE-332F-422D-AFFC-AB8357774548}"/>
    <cellStyle name="60% - 强调文字颜色 5 2 6 2" xfId="10923" xr:uid="{6B363F3E-B8DE-4283-900C-2CC9BBC61B4E}"/>
    <cellStyle name="60% - 强调文字颜色 6 2" xfId="871" xr:uid="{7400C83F-B9B3-4CBD-8315-45FFF36B6DFD}"/>
    <cellStyle name="60% - 强调文字颜色 6 2 2" xfId="872" xr:uid="{662BB58A-A7AD-49BF-BD7E-63097B212DDC}"/>
    <cellStyle name="60% - 强调文字颜色 6 2 2 2" xfId="873" xr:uid="{E132A485-60E7-4E21-8371-E922BF2BD854}"/>
    <cellStyle name="60% - 强调文字颜色 6 2 2 2 2" xfId="10782" xr:uid="{E5A93AC8-58AA-4135-B26B-AF19AEDA2AD3}"/>
    <cellStyle name="60% - 强调文字颜色 6 2 2 2 3" xfId="8974" xr:uid="{C5CD775A-E037-46AF-9DF5-5C1A21008368}"/>
    <cellStyle name="60% - 强调文字颜色 6 2 3" xfId="874" xr:uid="{1E7FFD8C-686E-4529-96EB-36BA984A92EF}"/>
    <cellStyle name="60% - 强调文字颜色 6 2 3 2" xfId="875" xr:uid="{B26A5211-236B-4B06-9595-4DA58907D5E2}"/>
    <cellStyle name="60% - 强调文字颜色 6 2 3 2 2" xfId="10783" xr:uid="{7C645C50-E423-400F-8B37-5C1CF7E6D93A}"/>
    <cellStyle name="60% - 强调文字颜色 6 2 3 2 3" xfId="8975" xr:uid="{27C74640-E836-4C99-BE12-EE22434C7623}"/>
    <cellStyle name="60% - 强调文字颜色 6 2 4" xfId="876" xr:uid="{B93237DA-F8FD-4E79-BE87-CE2504C4F029}"/>
    <cellStyle name="60% - 强调文字颜色 6 2 4 2" xfId="877" xr:uid="{FACA99C5-5D22-4037-A94F-AFD6556FB32C}"/>
    <cellStyle name="60% - 强调文字颜色 6 2 4 2 2" xfId="10784" xr:uid="{EFE9086B-994F-4C4F-BB82-C6CA92C9A14D}"/>
    <cellStyle name="60% - 强调文字颜色 6 2 4 2 3" xfId="8976" xr:uid="{C7038C6E-73E6-459C-9872-5698DC66A355}"/>
    <cellStyle name="60% - 强调文字颜色 6 2 5" xfId="878" xr:uid="{32505A62-3653-47E1-BDA3-3DA31B5D3891}"/>
    <cellStyle name="60% - 强调文字颜色 6 2 5 2" xfId="879" xr:uid="{09FA3196-0A5C-4F13-BD02-01482F54C3E9}"/>
    <cellStyle name="60% - 强调文字颜色 6 2 5 2 2" xfId="10785" xr:uid="{DDB64013-DFD0-4DF1-9E64-9CE0176B75A4}"/>
    <cellStyle name="60% - 强调文字颜色 6 2 5 2 3" xfId="8977" xr:uid="{22B8F123-7EC9-47D4-8DCB-62BC8A632679}"/>
    <cellStyle name="60% - 强调文字颜色 6 2 6" xfId="880" xr:uid="{9163BB34-DAE0-4142-BF35-259300FABDF5}"/>
    <cellStyle name="60% - 强调文字颜色 6 2 6 2" xfId="10924" xr:uid="{646961D4-6360-47E6-819F-AA24D1163B78}"/>
    <cellStyle name="Accent1 2" xfId="881" xr:uid="{C2FA119C-6841-4D57-8ECC-D3BBBAA426DB}"/>
    <cellStyle name="Accent1 2 2" xfId="882" xr:uid="{F14051D1-66A9-46EE-B2FA-F61BC00CF1DF}"/>
    <cellStyle name="Accent1 2 3" xfId="883" xr:uid="{0D9A6471-C1AA-41C5-A82F-B6A57333889D}"/>
    <cellStyle name="Accent1 2 4" xfId="884" xr:uid="{1D39F875-802E-4998-A481-4C7D5C14F654}"/>
    <cellStyle name="Accent1 2 5" xfId="885" xr:uid="{EF1A9911-48FC-468A-800D-3B53253BEB73}"/>
    <cellStyle name="Accent1 2 6" xfId="886" xr:uid="{C0099A47-6FFC-489D-A70A-34C4FFE1B190}"/>
    <cellStyle name="Accent1 2 7" xfId="887" xr:uid="{29C21565-B0BD-497D-9FBF-946D6EA9E56C}"/>
    <cellStyle name="Accent1 2 8" xfId="888" xr:uid="{A661560C-BD5F-4077-BF3E-3CDBBAF4711B}"/>
    <cellStyle name="Accent2 2" xfId="889" xr:uid="{DA083083-97FF-4EA0-A137-65CD17E57DE0}"/>
    <cellStyle name="Accent2 2 2" xfId="890" xr:uid="{86D09F43-EC95-4907-8991-80C5F97EF91F}"/>
    <cellStyle name="Accent2 2 3" xfId="891" xr:uid="{773B2F58-EF5B-4EBB-BBEC-3CD0AAAAB01A}"/>
    <cellStyle name="Accent2 2 4" xfId="892" xr:uid="{504C97E5-60C1-4C25-9DCB-918236F251C3}"/>
    <cellStyle name="Accent2 2 5" xfId="893" xr:uid="{380521AD-D077-4B37-92A9-874FB7A1B1CA}"/>
    <cellStyle name="Accent2 2 6" xfId="894" xr:uid="{22218957-AA30-4636-A89F-74FB438147A6}"/>
    <cellStyle name="Accent2 2 7" xfId="895" xr:uid="{33AB647D-D8A1-4F88-AF5C-61BD6DE83C00}"/>
    <cellStyle name="Accent2 2 8" xfId="896" xr:uid="{75A7FC6F-D349-49B2-9623-F39449BDD851}"/>
    <cellStyle name="Accent3 2" xfId="897" xr:uid="{CF16A1A9-FDE7-412B-9D4F-A7AE189CB1D7}"/>
    <cellStyle name="Accent3 2 2" xfId="898" xr:uid="{34C91E83-72E7-4740-AB89-CFDF67746272}"/>
    <cellStyle name="Accent3 2 3" xfId="899" xr:uid="{A06B35B1-117C-4E91-9CBA-D1856483045B}"/>
    <cellStyle name="Accent3 2 4" xfId="900" xr:uid="{BEA50CF6-6E38-40F8-933B-3FF7C1A99C2A}"/>
    <cellStyle name="Accent3 2 5" xfId="901" xr:uid="{E79123F8-37A7-460A-99B7-C7C453AEB656}"/>
    <cellStyle name="Accent3 2 6" xfId="902" xr:uid="{BBC47DE5-5576-456D-9783-123A570B6171}"/>
    <cellStyle name="Accent3 2 7" xfId="903" xr:uid="{053D6248-A60B-48F0-A5B8-5982C16BDB9F}"/>
    <cellStyle name="Accent3 2 8" xfId="904" xr:uid="{9BBEB43C-7283-4BD5-8AF3-07A0A19E4AC0}"/>
    <cellStyle name="Accent4 2" xfId="905" xr:uid="{00BFC3D4-498D-416A-9DD1-5344724F59F0}"/>
    <cellStyle name="Accent4 2 2" xfId="906" xr:uid="{134AEA66-15B1-4525-9DA7-F792C93580CC}"/>
    <cellStyle name="Accent4 2 3" xfId="907" xr:uid="{D397565B-CE05-468D-8836-919543A14527}"/>
    <cellStyle name="Accent4 2 4" xfId="908" xr:uid="{F503CE84-4E09-4693-B06B-875AF68AA154}"/>
    <cellStyle name="Accent4 2 5" xfId="909" xr:uid="{C0608034-8E9F-4209-9747-16FC1BD16CD9}"/>
    <cellStyle name="Accent4 2 6" xfId="910" xr:uid="{9B20AB16-DFA6-42E7-8C0B-8226DEC14ACB}"/>
    <cellStyle name="Accent4 2 7" xfId="911" xr:uid="{B845089C-0FA9-4921-9696-8B962EFD6C4C}"/>
    <cellStyle name="Accent4 2 8" xfId="912" xr:uid="{13212DF1-66ED-40BC-B1F4-7333D6B651FF}"/>
    <cellStyle name="Accent5 2" xfId="913" xr:uid="{874AAD68-DF6E-45D5-87A5-4018CDEC0630}"/>
    <cellStyle name="Accent5 2 2" xfId="914" xr:uid="{25578269-62BA-4F4D-851F-252E52EAA1FB}"/>
    <cellStyle name="Accent5 2 3" xfId="915" xr:uid="{1B6CBD69-D6FC-4780-B946-32DBBD2F98D7}"/>
    <cellStyle name="Accent5 2 4" xfId="916" xr:uid="{A02CBA83-AC5C-400B-83CD-0F441CE1000C}"/>
    <cellStyle name="Accent5 2 5" xfId="917" xr:uid="{F21B1745-02DF-4410-9EF7-47A1919865EC}"/>
    <cellStyle name="Accent5 2 6" xfId="918" xr:uid="{71E74448-28EC-455E-8A10-E6196B515E17}"/>
    <cellStyle name="Accent5 2 7" xfId="919" xr:uid="{1F5189C1-6A76-4B8B-A17C-5B9F98A16E03}"/>
    <cellStyle name="Accent5 2 8" xfId="920" xr:uid="{787BA398-3E3D-4208-9268-7AE77819037C}"/>
    <cellStyle name="Accent6 2" xfId="921" xr:uid="{E4303EBD-B4A0-467E-933F-5434D3978A58}"/>
    <cellStyle name="Accent6 2 2" xfId="922" xr:uid="{EEEB7B26-791C-4B19-B310-F059E56C1792}"/>
    <cellStyle name="Accent6 2 3" xfId="923" xr:uid="{D84CEEEB-5817-4166-97C2-3EB702C532BC}"/>
    <cellStyle name="Accent6 2 4" xfId="924" xr:uid="{2D13E386-5063-452E-9E95-EB713E60B248}"/>
    <cellStyle name="Accent6 2 5" xfId="925" xr:uid="{5C3F51D0-C422-4099-BEC8-121481BA03FD}"/>
    <cellStyle name="Accent6 2 6" xfId="926" xr:uid="{5ECBB11D-5179-4FCF-B51B-D96698F769E1}"/>
    <cellStyle name="Accent6 2 7" xfId="927" xr:uid="{2EEC44AE-8F7A-43FE-B811-F7D495E5230B}"/>
    <cellStyle name="Accent6 2 8" xfId="928" xr:uid="{6E47DFC2-0DD3-4786-8BD1-24AE52B24622}"/>
    <cellStyle name="Action Item" xfId="929" xr:uid="{C8D06FC1-669A-4AD5-AC8C-AC80272511EC}"/>
    <cellStyle name="Bad 2" xfId="930" xr:uid="{533C7A68-ED80-4883-A39B-203E37CE2BB7}"/>
    <cellStyle name="Bad 2 2" xfId="931" xr:uid="{C729372F-A1C9-4A5B-890F-BDE0F3A2DF27}"/>
    <cellStyle name="Bad 2 3" xfId="932" xr:uid="{02B78AD1-3BC2-4400-929B-290D492217F9}"/>
    <cellStyle name="Bad 2 4" xfId="933" xr:uid="{ACA7C584-1D06-4E4A-9F1B-3561C7C40C8D}"/>
    <cellStyle name="Bad 2 5" xfId="934" xr:uid="{343E67A5-608E-4E88-833C-DD972BD11489}"/>
    <cellStyle name="Bad 2 6" xfId="935" xr:uid="{FC2524CF-BDA7-4C96-ACE5-2ACD131D1A1D}"/>
    <cellStyle name="Bad 2 7" xfId="936" xr:uid="{A9EF5036-DAC8-4B8E-B821-1C57566884E5}"/>
    <cellStyle name="Bad 2 8" xfId="937" xr:uid="{CA2371FD-A892-4E83-ACC6-0000ED8980BD}"/>
    <cellStyle name="Behaviors" xfId="938" xr:uid="{B2C936A7-4064-4259-A512-FD06D207142A}"/>
    <cellStyle name="Calculation 2" xfId="939" xr:uid="{822CAEAC-DFB3-4E29-8036-3B80AD9CA6F9}"/>
    <cellStyle name="Calculation 2 2" xfId="940" xr:uid="{EB5FA126-B580-4DF8-A533-F4E1CF049FCE}"/>
    <cellStyle name="Calculation 2 3" xfId="941" xr:uid="{6F94917E-DCFF-40C1-9113-B286601BAE10}"/>
    <cellStyle name="Calculation 2 4" xfId="942" xr:uid="{3D8535B4-A582-4900-AE81-1C50A3503C20}"/>
    <cellStyle name="Calculation 2 5" xfId="943" xr:uid="{52E393B7-903E-44D1-8107-E5FAF694ABAD}"/>
    <cellStyle name="Calculation 2 6" xfId="944" xr:uid="{B874DB54-2ECF-4010-8D6F-50858188A564}"/>
    <cellStyle name="Calculation 2 7" xfId="945" xr:uid="{6EEC190E-4905-48D4-89BC-657FA6EF95C1}"/>
    <cellStyle name="Calculation 2 8" xfId="946" xr:uid="{ED8716ED-AB51-42FA-B560-701D929CB24B}"/>
    <cellStyle name="Check Cell 2" xfId="947" xr:uid="{28901B37-4117-46E1-B388-1DD334E3325F}"/>
    <cellStyle name="Check Cell 2 2" xfId="948" xr:uid="{E6F8AA60-99BA-4813-A16B-90D38DDC38C8}"/>
    <cellStyle name="Check Cell 2 3" xfId="949" xr:uid="{F3BC3011-F68D-4EF1-AAED-176D3AB38EFC}"/>
    <cellStyle name="Check Cell 2 4" xfId="950" xr:uid="{3C0D81B5-A317-4C0E-956A-57923A6792D7}"/>
    <cellStyle name="Check Cell 2 5" xfId="951" xr:uid="{B81DF183-35AD-43AC-B457-2E3AED118200}"/>
    <cellStyle name="Check Cell 2 6" xfId="952" xr:uid="{4F4156C2-1F1F-44BA-B73E-1053879F8E66}"/>
    <cellStyle name="Check Cell 2 7" xfId="953" xr:uid="{AF2E2E87-A186-41F2-8819-D0BF13B39B3A}"/>
    <cellStyle name="Check Cell 2 8" xfId="954" xr:uid="{FD96617F-492F-419D-AF54-02403578462A}"/>
    <cellStyle name="Comma 2" xfId="14123" xr:uid="{5AA6350A-478F-4B49-8090-52B9DBB22CFB}"/>
    <cellStyle name="Comma 3" xfId="955" xr:uid="{0E7AFCBF-2FAB-4574-8EF2-C19341B7F359}"/>
    <cellStyle name="Comma 3 2" xfId="956" xr:uid="{B1B1365C-BC09-419F-A2D1-5DEDC7F9E0C4}"/>
    <cellStyle name="Comma 3 2 2" xfId="10786" xr:uid="{89D263C0-AC53-4B7F-AEC2-F990B35E290B}"/>
    <cellStyle name="Comma 3 2 3" xfId="8978" xr:uid="{CF3C6FE9-877D-4C6B-BADD-2CCCC8C0ACD4}"/>
    <cellStyle name="Competency" xfId="957" xr:uid="{9E951E65-840F-4D8B-B029-AB038EA9285F}"/>
    <cellStyle name="Euro" xfId="958" xr:uid="{D7B88C13-3CCD-4648-A576-9715BE740861}"/>
    <cellStyle name="Euro 2" xfId="959" xr:uid="{80C558D0-2C64-42EA-806A-0BCDB79789A0}"/>
    <cellStyle name="Explanatory Text 2" xfId="960" xr:uid="{7E7F3F84-02DA-44FC-884C-17846BF69FA8}"/>
    <cellStyle name="Explanatory Text 2 2" xfId="961" xr:uid="{D7D36A79-F0C4-4809-9E5B-83AE2662DA1A}"/>
    <cellStyle name="Explanatory Text 2 3" xfId="962" xr:uid="{17173978-CC23-4382-95C3-F12BD229DCB9}"/>
    <cellStyle name="Explanatory Text 2 4" xfId="963" xr:uid="{C8DA68A5-8FCB-496A-8926-201E98AD36F2}"/>
    <cellStyle name="Explanatory Text 2 5" xfId="964" xr:uid="{10D64298-7DE4-411B-9BCF-84AACA622D3A}"/>
    <cellStyle name="Explanatory Text 2 6" xfId="965" xr:uid="{1FA0A498-ABFC-4426-A60A-C6BF7B61D391}"/>
    <cellStyle name="Explanatory Text 2 7" xfId="966" xr:uid="{C5F81E37-5BE3-40F9-A881-57D6A824EE67}"/>
    <cellStyle name="Explanatory Text 2 8" xfId="967" xr:uid="{84AF027B-1690-45D3-8A89-8DE81C2EECA7}"/>
    <cellStyle name="Good 2" xfId="968" xr:uid="{6467C67B-81DB-438E-A928-49DCF4A038FB}"/>
    <cellStyle name="Good 2 2" xfId="969" xr:uid="{03BD6C76-1FC8-4FC9-8841-8DA84CE149FB}"/>
    <cellStyle name="Good 2 3" xfId="970" xr:uid="{722990A8-FBE0-49D4-B1F2-C795382CF716}"/>
    <cellStyle name="Good 2 4" xfId="971" xr:uid="{5C0D387C-3B58-4C6F-9DB2-163A6FF64A93}"/>
    <cellStyle name="Good 2 5" xfId="972" xr:uid="{86FA89C2-322E-419B-85D1-D26645660ECA}"/>
    <cellStyle name="Good 2 6" xfId="973" xr:uid="{1A9E517C-339E-412E-A921-4DEDEAE1BE3E}"/>
    <cellStyle name="Good 2 7" xfId="974" xr:uid="{4F216635-E977-4998-8192-15939F038334}"/>
    <cellStyle name="Good 2 8" xfId="975" xr:uid="{10226E18-0806-4040-BFAE-782FAC24BA50}"/>
    <cellStyle name="Good 3" xfId="14127" xr:uid="{789FC419-C57E-4A37-A532-221605FACCD4}"/>
    <cellStyle name="Heading 1 2" xfId="976" xr:uid="{05B1058F-2CC7-472D-9C27-353A8023874C}"/>
    <cellStyle name="Heading 1 2 2" xfId="977" xr:uid="{948A399E-D2B6-4BB8-AFA3-A2FF3E449A37}"/>
    <cellStyle name="Heading 1 2 3" xfId="978" xr:uid="{950AD522-A9F7-4B40-9B93-F9BAB819DF7E}"/>
    <cellStyle name="Heading 1 2 4" xfId="979" xr:uid="{1B65044F-0A2F-4A27-AAC9-193FA28EA247}"/>
    <cellStyle name="Heading 1 2 5" xfId="980" xr:uid="{AA3A3D8C-B8EC-4179-8727-CD43CDC81924}"/>
    <cellStyle name="Heading 1 2 6" xfId="981" xr:uid="{8A22B24E-FA39-4825-907F-526BF9E76C43}"/>
    <cellStyle name="Heading 1 2 7" xfId="982" xr:uid="{2110152F-7B30-44EF-B506-39159772DD62}"/>
    <cellStyle name="Heading 1 2 8" xfId="983" xr:uid="{CE6F961D-FD33-4D2D-8833-92092669E2D2}"/>
    <cellStyle name="Heading 2 2" xfId="984" xr:uid="{528EC9B0-0AD7-4A9A-BEF3-A086F007DDFA}"/>
    <cellStyle name="Heading 2 2 2" xfId="985" xr:uid="{5A145A12-659F-4B8B-84BD-092BA9AFFF6F}"/>
    <cellStyle name="Heading 2 2 3" xfId="986" xr:uid="{93F81D63-FE53-4B5A-A53E-6D7DB876DB0D}"/>
    <cellStyle name="Heading 2 2 4" xfId="987" xr:uid="{29976025-DCF7-42A5-9117-601EF0A4E246}"/>
    <cellStyle name="Heading 2 2 5" xfId="988" xr:uid="{8CD624F0-E3C1-47B0-BEA9-4D00A9433348}"/>
    <cellStyle name="Heading 2 2 6" xfId="989" xr:uid="{09CAADF4-518D-4118-9C1A-3B8EB2A0692E}"/>
    <cellStyle name="Heading 2 2 7" xfId="990" xr:uid="{3E4A7E23-006A-4E4E-9A8A-34B7FF576C16}"/>
    <cellStyle name="Heading 2 2 8" xfId="991" xr:uid="{AD721801-1464-49B5-89CE-DCDEDD24ADCF}"/>
    <cellStyle name="Heading 3 2" xfId="992" xr:uid="{4E5A1A56-5F26-404F-BECD-9DDFC692193B}"/>
    <cellStyle name="Heading 3 2 2" xfId="993" xr:uid="{B61C782D-2B3A-4038-8A33-8D41E078239C}"/>
    <cellStyle name="Heading 3 2 3" xfId="994" xr:uid="{75FC4B07-3F21-4F2F-9DC4-6E11934464EB}"/>
    <cellStyle name="Heading 3 2 4" xfId="995" xr:uid="{31998096-7A6E-44F3-B13D-9DAE7C5EBA97}"/>
    <cellStyle name="Heading 3 2 5" xfId="996" xr:uid="{D40982C9-9486-463F-AE29-CB04B8FC67AC}"/>
    <cellStyle name="Heading 3 2 6" xfId="997" xr:uid="{ADD8C74F-9B1F-42E7-98A5-75C5045B94D2}"/>
    <cellStyle name="Heading 3 2 7" xfId="998" xr:uid="{AA6D0B47-11F7-44E0-BA61-B03AC460CFB7}"/>
    <cellStyle name="Heading 3 2 8" xfId="999" xr:uid="{601CBB31-3971-4D0D-B226-5B9D63D3909F}"/>
    <cellStyle name="Heading 4 2" xfId="1000" xr:uid="{3F0D286C-A1FA-4D20-BFAE-25D77962BBCC}"/>
    <cellStyle name="Heading 4 2 2" xfId="1001" xr:uid="{3C62E1D1-FDC0-47BA-B7B3-2E9D0D02042A}"/>
    <cellStyle name="Heading 4 2 3" xfId="1002" xr:uid="{D7857C51-46FB-4734-8143-40D152526FC7}"/>
    <cellStyle name="Heading 4 2 4" xfId="1003" xr:uid="{41E470E1-1B48-464D-81EE-A5AB325933F5}"/>
    <cellStyle name="Heading 4 2 5" xfId="1004" xr:uid="{DA9C203D-EF2B-4EA1-B97D-5AC7B0CA4DA1}"/>
    <cellStyle name="Heading 4 2 6" xfId="1005" xr:uid="{D41677EB-0412-4162-A67E-CC4E47895D38}"/>
    <cellStyle name="Heading 4 2 7" xfId="1006" xr:uid="{D0BC079E-1562-4D88-9FC0-46DBE7684B45}"/>
    <cellStyle name="Heading 4 2 8" xfId="1007" xr:uid="{C32C6418-0F2F-47CC-BE39-A51EA2CEE0C4}"/>
    <cellStyle name="Headline 1" xfId="4" xr:uid="{DD54AB09-2B00-4761-B33C-A86059B0044C}"/>
    <cellStyle name="Hyperlink 2" xfId="1008" xr:uid="{B067F4D3-CDF9-4993-BCE7-B6C11BC39B74}"/>
    <cellStyle name="Hyperlink 3" xfId="1009" xr:uid="{EC0A31B2-1EA2-4FF8-A282-63F9E7A71F19}"/>
    <cellStyle name="Hyperlink 4" xfId="14131" xr:uid="{1DBA3ACF-5003-4FC8-821F-73384EEC98CD}"/>
    <cellStyle name="Hyperlink 4 2" xfId="14135" xr:uid="{262EB8B7-E056-4268-B6FE-FD85EEEE2D0A}"/>
    <cellStyle name="Input 2" xfId="1010" xr:uid="{E7A1B98E-1A05-4CB9-B605-568351B857A2}"/>
    <cellStyle name="Input 2 2" xfId="1011" xr:uid="{1E34C826-5559-4F17-BC31-03A93D5875BA}"/>
    <cellStyle name="Input 2 3" xfId="1012" xr:uid="{1321FEB0-B888-479E-BC08-737C797AF9BB}"/>
    <cellStyle name="Input 2 4" xfId="1013" xr:uid="{697DBD5B-5313-4C08-884C-1CC3B3E6EB05}"/>
    <cellStyle name="Input 2 5" xfId="1014" xr:uid="{07FF8393-E410-4E68-A9B2-E56B33E943EC}"/>
    <cellStyle name="Input 2 6" xfId="1015" xr:uid="{19517C99-861B-48DF-AB9A-2D8E49775B69}"/>
    <cellStyle name="Input 2 7" xfId="1016" xr:uid="{7635677F-FD7D-4EB1-920E-B3EB51C56A32}"/>
    <cellStyle name="Input 2 8" xfId="1017" xr:uid="{085D4758-BAD3-4EAE-A479-B362E8FAC328}"/>
    <cellStyle name="Item" xfId="1018" xr:uid="{0F0BCE81-4BC9-487A-971B-8E78687FD76D}"/>
    <cellStyle name="Link" xfId="2" builtinId="8"/>
    <cellStyle name="Linked Cell 2" xfId="1019" xr:uid="{CA2E1CC4-827C-4449-B189-7BAA1F50759D}"/>
    <cellStyle name="Linked Cell 2 2" xfId="1020" xr:uid="{478C26B4-B86F-40A4-B0E0-17076DF73D51}"/>
    <cellStyle name="Linked Cell 2 3" xfId="1021" xr:uid="{E80D4955-D622-48D5-8C36-34A366FAA01A}"/>
    <cellStyle name="Linked Cell 2 4" xfId="1022" xr:uid="{B4D9D7A1-6DC3-4A46-9257-CF9FD2C9B04E}"/>
    <cellStyle name="Linked Cell 2 5" xfId="1023" xr:uid="{FF8879C4-EA77-450C-95D7-06A9CB0C9377}"/>
    <cellStyle name="Linked Cell 2 6" xfId="1024" xr:uid="{F20F1A28-7E64-44EC-8F3D-CDCB1D7B27A1}"/>
    <cellStyle name="Linked Cell 2 7" xfId="1025" xr:uid="{D48E008D-20B3-417C-863E-39740F18448F}"/>
    <cellStyle name="Linked Cell 2 8" xfId="1026" xr:uid="{E9ACB3FA-96AD-4FF3-B15A-FA8F00F66546}"/>
    <cellStyle name="List" xfId="1027" xr:uid="{52D6BF29-395D-468B-A3FF-146A0A392B11}"/>
    <cellStyle name="Neutral 2" xfId="1028" xr:uid="{001DAA7E-F92D-4F71-A3AF-8F05736656A1}"/>
    <cellStyle name="Neutral 2 2" xfId="1029" xr:uid="{269CA5A2-483D-4E43-A9EB-D4CD4AD21448}"/>
    <cellStyle name="Neutral 2 3" xfId="1030" xr:uid="{812A8A28-57A4-4A81-8531-89D63C8C82AC}"/>
    <cellStyle name="Neutral 2 4" xfId="1031" xr:uid="{3CA9C75A-68B0-4AF6-9A5E-80F74E65DABC}"/>
    <cellStyle name="Neutral 2 5" xfId="1032" xr:uid="{A5264819-7161-46BF-900E-784A565F37A0}"/>
    <cellStyle name="Neutral 2 6" xfId="1033" xr:uid="{993C4A07-96AB-45B5-B9ED-AF8CD7D93510}"/>
    <cellStyle name="Neutral 2 7" xfId="1034" xr:uid="{44B347C8-F86E-417E-94D7-7C7E96528AF5}"/>
    <cellStyle name="Neutral 2 8" xfId="1035" xr:uid="{EE3AB919-8EA0-4F7C-9AD1-C60AEAF0AE68}"/>
    <cellStyle name="Neutral 3" xfId="14128" xr:uid="{5C132CF6-8F10-4488-B7C3-4274CFCC3E30}"/>
    <cellStyle name="Normal 10" xfId="1036" xr:uid="{8B20173C-F63A-4831-B266-BEEA3FAE57C5}"/>
    <cellStyle name="Normal 10 2" xfId="1037" xr:uid="{540AD2FE-6486-449C-A0FD-7566F01FD62A}"/>
    <cellStyle name="Normal 10 2 2" xfId="1038" xr:uid="{AC94F570-9962-47D1-861D-51A19E1DB4D3}"/>
    <cellStyle name="Normal 10 2 2 2" xfId="1039" xr:uid="{667FABEB-1C9F-4534-89BA-AF5C152BFBDC}"/>
    <cellStyle name="Normal 10 2 2 2 2" xfId="6567" xr:uid="{5B873DA7-6452-4DE1-82AA-9A81317A4694}"/>
    <cellStyle name="Normal 10 2 2 2 2 2" xfId="13337" xr:uid="{1220AC94-DE35-4D0B-8913-D81B8C61895E}"/>
    <cellStyle name="Normal 10 2 2 2 3" xfId="9793" xr:uid="{9734AB39-BF00-4A40-A552-9A1491CBBDD2}"/>
    <cellStyle name="Normal 10 2 2 3" xfId="5151" xr:uid="{AC98AAF6-BE6C-4036-9970-23DDE8B834DB}"/>
    <cellStyle name="Normal 10 2 2 3 2" xfId="11921" xr:uid="{DED9752E-075B-443D-B83C-CCA494ACA067}"/>
    <cellStyle name="Normal 10 2 2 4" xfId="7988" xr:uid="{917B1760-A2F6-424A-B760-C889F9FFB6D4}"/>
    <cellStyle name="Normal 10 2 3" xfId="1040" xr:uid="{1E0FD89C-1EB8-4A88-98B1-301AF82AD03E}"/>
    <cellStyle name="Normal 10 2 3 2" xfId="1041" xr:uid="{D3018764-EB84-48B9-B27B-D1F2FCBB9F8C}"/>
    <cellStyle name="Normal 10 2 3 2 2" xfId="6921" xr:uid="{EA40BEB0-E88B-4002-8209-81E5428611B1}"/>
    <cellStyle name="Normal 10 2 3 2 2 2" xfId="13691" xr:uid="{539C832B-065E-47EA-BC29-867F9F54AADA}"/>
    <cellStyle name="Normal 10 2 3 2 3" xfId="10147" xr:uid="{CEEEC92D-779E-4957-A927-29212413D366}"/>
    <cellStyle name="Normal 10 2 3 3" xfId="5505" xr:uid="{A618F752-D002-4FCD-A247-0C6BAF0C79C2}"/>
    <cellStyle name="Normal 10 2 3 3 2" xfId="12275" xr:uid="{1589ECAA-2D02-4EBE-9EC9-F1246B25ED08}"/>
    <cellStyle name="Normal 10 2 3 4" xfId="8342" xr:uid="{6E57A777-2752-441C-9B7A-3FE26CB439E7}"/>
    <cellStyle name="Normal 10 2 4" xfId="1042" xr:uid="{94B96B9F-9322-4E53-A775-17BC0C98BD9D}"/>
    <cellStyle name="Normal 10 2 4 2" xfId="1043" xr:uid="{D0B47E8D-3F2C-4EBF-9E51-BD95279F9BCB}"/>
    <cellStyle name="Normal 10 2 4 2 2" xfId="7275" xr:uid="{D593611C-35ED-44F5-88AB-B1F942ABA45E}"/>
    <cellStyle name="Normal 10 2 4 2 2 2" xfId="14045" xr:uid="{E00229CC-9743-4739-B6E8-D0183056E9F0}"/>
    <cellStyle name="Normal 10 2 4 2 3" xfId="10501" xr:uid="{8C3AFDC4-1B15-4BD0-A3C9-57AF28F54390}"/>
    <cellStyle name="Normal 10 2 4 3" xfId="5859" xr:uid="{530CD478-FED6-4392-9D3A-8968F17CB7F5}"/>
    <cellStyle name="Normal 10 2 4 3 2" xfId="12629" xr:uid="{48683884-671C-4CD3-A1B8-DABC4A29D7E2}"/>
    <cellStyle name="Normal 10 2 4 4" xfId="8696" xr:uid="{3ACBE63D-AEDA-4F44-BE83-124992BCFCBA}"/>
    <cellStyle name="Normal 10 2 5" xfId="1044" xr:uid="{BA5FFA9F-6863-436E-8969-C8C1815C1FBF}"/>
    <cellStyle name="Normal 10 2 5 2" xfId="6213" xr:uid="{E7C5A7DF-752A-46C8-AB9E-96D5EBF7FFEF}"/>
    <cellStyle name="Normal 10 2 5 2 2" xfId="12983" xr:uid="{9BC0BE2A-ABED-4A54-BE7C-9DF6907003DF}"/>
    <cellStyle name="Normal 10 2 5 3" xfId="9439" xr:uid="{4A9E3990-53F9-4ECE-A08F-90E21012B0F4}"/>
    <cellStyle name="Normal 10 2 6" xfId="4797" xr:uid="{C80908BF-6E92-4D3F-9418-B6918CCF7D96}"/>
    <cellStyle name="Normal 10 2 6 2" xfId="11567" xr:uid="{9B91BB86-E0E1-4699-BB6E-7ED82CDECB9A}"/>
    <cellStyle name="Normal 10 2 7" xfId="7634" xr:uid="{FC74F22C-E200-44DF-B2FC-303D663F7C9B}"/>
    <cellStyle name="Normal 10 3" xfId="1045" xr:uid="{5B3E9F5D-2761-4DF4-884B-1DCB0BC9CD6D}"/>
    <cellStyle name="Normal 10 3 2" xfId="1046" xr:uid="{370734A9-FDA8-4AAE-A530-98914A8ADE94}"/>
    <cellStyle name="Normal 10 3 2 2" xfId="6390" xr:uid="{496096E1-90D4-427E-9C24-DC6E53D4BB3E}"/>
    <cellStyle name="Normal 10 3 2 2 2" xfId="13160" xr:uid="{11DBA73A-4423-491D-9B03-2D6EDC3137FF}"/>
    <cellStyle name="Normal 10 3 2 3" xfId="9616" xr:uid="{DF2C5F59-1E3B-4135-B621-C6F8B4B6A01C}"/>
    <cellStyle name="Normal 10 3 3" xfId="4974" xr:uid="{0957E268-2115-4BB4-AAC8-A8F5D664947F}"/>
    <cellStyle name="Normal 10 3 3 2" xfId="11744" xr:uid="{36944CDC-D271-4EDB-B046-F94A90FC0815}"/>
    <cellStyle name="Normal 10 3 4" xfId="7811" xr:uid="{84378FCE-1850-45F2-A737-FF77B4AECDF4}"/>
    <cellStyle name="Normal 10 4" xfId="1047" xr:uid="{9A2FDF57-9426-447D-B1D0-319F8247B60A}"/>
    <cellStyle name="Normal 10 4 2" xfId="1048" xr:uid="{CDA62F4C-DC9F-4B6A-81B1-8732073021CB}"/>
    <cellStyle name="Normal 10 4 2 2" xfId="6744" xr:uid="{3E2466A3-1727-4432-ACF9-1A8691E39E62}"/>
    <cellStyle name="Normal 10 4 2 2 2" xfId="13514" xr:uid="{8064F0BA-73DB-4FF6-A6E1-6DA9B76B5C78}"/>
    <cellStyle name="Normal 10 4 2 3" xfId="9970" xr:uid="{E7E45B6A-C848-4C62-A75E-482B40652323}"/>
    <cellStyle name="Normal 10 4 3" xfId="5328" xr:uid="{FE9F9388-9326-4B06-93AD-CFCEF953E75B}"/>
    <cellStyle name="Normal 10 4 3 2" xfId="12098" xr:uid="{C0BF9B9C-9AD3-46A1-A43D-8F0DEADC93F5}"/>
    <cellStyle name="Normal 10 4 4" xfId="8165" xr:uid="{D3845344-004D-4577-A651-A28AA1EDFEE7}"/>
    <cellStyle name="Normal 10 5" xfId="1049" xr:uid="{F54792EA-E5AA-40A9-A0C8-9DBCE1764F21}"/>
    <cellStyle name="Normal 10 5 2" xfId="1050" xr:uid="{618FFE89-45E3-4A96-ABAC-D4CE8A43B78B}"/>
    <cellStyle name="Normal 10 5 2 2" xfId="7098" xr:uid="{6FC6ACB1-142A-4F7D-AE3D-6717C9A2470A}"/>
    <cellStyle name="Normal 10 5 2 2 2" xfId="13868" xr:uid="{ED24E566-10CE-479B-AB1C-0EE20C71A672}"/>
    <cellStyle name="Normal 10 5 2 3" xfId="10324" xr:uid="{B93AF42E-84D6-4B64-8A66-8644DD247DCA}"/>
    <cellStyle name="Normal 10 5 3" xfId="5682" xr:uid="{E0E4EBAF-6651-41DD-9AD5-F811F1983D86}"/>
    <cellStyle name="Normal 10 5 3 2" xfId="12452" xr:uid="{69376116-8EA8-476B-8AF6-3A352D582702}"/>
    <cellStyle name="Normal 10 5 4" xfId="8519" xr:uid="{00F52A6A-3AD0-4A33-9349-3010D9B697D8}"/>
    <cellStyle name="Normal 10 6" xfId="1051" xr:uid="{21EDE8F7-445B-4333-A7D5-420F1341E594}"/>
    <cellStyle name="Normal 10 6 2" xfId="6036" xr:uid="{D8377C20-64C1-47A5-8223-507C80140ADF}"/>
    <cellStyle name="Normal 10 6 2 2" xfId="12806" xr:uid="{A10C9189-A395-4A92-A54C-234C8332ACD0}"/>
    <cellStyle name="Normal 10 6 3" xfId="9262" xr:uid="{A6B90E6B-8AA1-45EC-AF31-8E6BDB50E0CE}"/>
    <cellStyle name="Normal 10 7" xfId="4620" xr:uid="{1CC87FE3-2689-4452-9C62-617FFA9055A8}"/>
    <cellStyle name="Normal 10 7 2" xfId="11390" xr:uid="{A869739D-2669-4C65-A9A4-57043FA0B100}"/>
    <cellStyle name="Normal 10 8" xfId="7457" xr:uid="{F932747E-0383-4E9C-8022-656ED37C1B26}"/>
    <cellStyle name="Normal 10 9" xfId="14132" xr:uid="{C8EA88D5-46AD-4908-BE0C-AB50C76E3377}"/>
    <cellStyle name="Normal 11" xfId="7281" xr:uid="{B0A39F6A-64A1-4748-8A28-6A871B3FA58A}"/>
    <cellStyle name="Normal 11 3" xfId="14066" xr:uid="{9200DED5-6866-4A73-A34C-8B3CA20DC5D7}"/>
    <cellStyle name="Normal 12" xfId="7284" xr:uid="{2C45317B-F436-41B9-849E-39622BE5D920}"/>
    <cellStyle name="Normal 12 3" xfId="14067" xr:uid="{C65B4BC7-5E44-486F-B3AE-1F3F1A76CF2A}"/>
    <cellStyle name="Normal 13" xfId="3" xr:uid="{C83FD729-95F0-4FFA-8193-B2BFC2B4BD83}"/>
    <cellStyle name="Normal 13 2" xfId="14121" xr:uid="{B61B736B-AD78-4525-9962-187C1BEB8CC9}"/>
    <cellStyle name="Normal 13 2 2" xfId="14133" xr:uid="{0765F9DF-0452-4430-A42E-4CDE2B0B5D56}"/>
    <cellStyle name="Normal 14" xfId="14125" xr:uid="{9D84696A-2B08-495B-B850-7111D4C00A67}"/>
    <cellStyle name="Normal 15" xfId="14129" xr:uid="{C2DC1286-C62C-47BF-9F1D-C8AE2C98030E}"/>
    <cellStyle name="Normal 16" xfId="14130" xr:uid="{CF0A0EFF-FC8A-4716-B1E7-E8BE69038F00}"/>
    <cellStyle name="Normal 17" xfId="10" xr:uid="{622EF1CF-FBB4-4E4C-A065-2A154E1020F7}"/>
    <cellStyle name="Normal 17 2" xfId="14134" xr:uid="{AEE1A24F-6553-4E87-84A5-278C238A690F}"/>
    <cellStyle name="Normal 18" xfId="14136" xr:uid="{27BB9041-2131-4DBA-B274-4A9A3C1CCD21}"/>
    <cellStyle name="Normal 19" xfId="14137" xr:uid="{4B7065A1-D8F6-4313-AB9A-1F7445D28922}"/>
    <cellStyle name="Normal 2" xfId="9" xr:uid="{DDCB8D71-E80D-447C-9227-1EF2D67D4B45}"/>
    <cellStyle name="Normal 2 2" xfId="1053" xr:uid="{D44C301A-B995-4912-890E-9CB6F1F99F12}"/>
    <cellStyle name="Normal 2 3" xfId="1054" xr:uid="{B0D4FCF4-4CB6-4BA1-BA4D-551BE9096A78}"/>
    <cellStyle name="Normal 2 3 2" xfId="1055" xr:uid="{2E717732-1403-4ACB-A9B5-83C7704F5A54}"/>
    <cellStyle name="Normal 2 3 2 2" xfId="1056" xr:uid="{61C3F4F1-998A-482C-8ACE-19971B559B35}"/>
    <cellStyle name="Normal 2 3 2 2 2" xfId="1057" xr:uid="{4DA87EEB-BE4F-434E-8994-ADC98FEB57E9}"/>
    <cellStyle name="Normal 2 3 2 2 2 2" xfId="6562" xr:uid="{C13996AD-A1A9-4091-A697-959EB0A5A36C}"/>
    <cellStyle name="Normal 2 3 2 2 2 2 2" xfId="13332" xr:uid="{5CE62BD8-DB11-4024-9D15-C1185C725CEB}"/>
    <cellStyle name="Normal 2 3 2 2 2 3" xfId="9788" xr:uid="{949E3C7E-ACF4-47C5-9DDC-630F0B2C8AEB}"/>
    <cellStyle name="Normal 2 3 2 2 3" xfId="5146" xr:uid="{41FA0C5F-14AB-4E13-A513-8B2C37A90EAD}"/>
    <cellStyle name="Normal 2 3 2 2 3 2" xfId="11916" xr:uid="{71812F9B-B2CA-4694-9C42-1E6006220F19}"/>
    <cellStyle name="Normal 2 3 2 2 4" xfId="7983" xr:uid="{2F81C2BD-B45C-4CEC-8FE4-88966FAEF067}"/>
    <cellStyle name="Normal 2 3 2 3" xfId="1058" xr:uid="{C463CBD2-27B5-4505-BBC5-78162BA90DE3}"/>
    <cellStyle name="Normal 2 3 2 3 2" xfId="1059" xr:uid="{1DA7D8F7-CFA0-43B5-B35E-6F37AA95CFF3}"/>
    <cellStyle name="Normal 2 3 2 3 2 2" xfId="6916" xr:uid="{26CEEEAC-6C7A-421A-9EEC-248ADFD67AFF}"/>
    <cellStyle name="Normal 2 3 2 3 2 2 2" xfId="13686" xr:uid="{1AD5DD91-112A-41D7-BAAF-FCC972D049B8}"/>
    <cellStyle name="Normal 2 3 2 3 2 3" xfId="10142" xr:uid="{711F3C05-7F0B-46DB-87C3-14E0F33F7DDD}"/>
    <cellStyle name="Normal 2 3 2 3 3" xfId="5500" xr:uid="{B10B4877-4E0F-4C3B-A34B-7FC1A1E703BD}"/>
    <cellStyle name="Normal 2 3 2 3 3 2" xfId="12270" xr:uid="{56DA3A16-55E7-40E3-991E-0009C90DD8D6}"/>
    <cellStyle name="Normal 2 3 2 3 4" xfId="8337" xr:uid="{80E921F4-AF9F-4BDC-B3C2-9F5B0F39D3B8}"/>
    <cellStyle name="Normal 2 3 2 4" xfId="1060" xr:uid="{9C2FD21F-00E8-4D34-8BE0-7FFAC5B00E4E}"/>
    <cellStyle name="Normal 2 3 2 4 2" xfId="1061" xr:uid="{EE3E9C30-382D-473C-A3C5-FE8F5B33B59B}"/>
    <cellStyle name="Normal 2 3 2 4 2 2" xfId="7270" xr:uid="{09126F3B-CA05-4386-9431-91AF73E1EA1C}"/>
    <cellStyle name="Normal 2 3 2 4 2 2 2" xfId="14040" xr:uid="{A2F3AEE3-D6EC-448E-BF26-A9187C161B83}"/>
    <cellStyle name="Normal 2 3 2 4 2 3" xfId="10496" xr:uid="{4A84F3E8-4289-4154-B454-72F56B7C7344}"/>
    <cellStyle name="Normal 2 3 2 4 3" xfId="5854" xr:uid="{A36DC60E-1183-4A4A-8220-66C06E1F3ADA}"/>
    <cellStyle name="Normal 2 3 2 4 3 2" xfId="12624" xr:uid="{ACB1BAB8-BB55-4D33-BCD3-D132672E73C0}"/>
    <cellStyle name="Normal 2 3 2 4 4" xfId="8691" xr:uid="{1E137F00-4382-4CBA-B84D-2E13177D9184}"/>
    <cellStyle name="Normal 2 3 2 5" xfId="1062" xr:uid="{7F50A0C4-9E45-42B9-B3B3-3260F3670A48}"/>
    <cellStyle name="Normal 2 3 2 5 2" xfId="6208" xr:uid="{59ECB42D-A18D-491B-AD23-720EE05DA87F}"/>
    <cellStyle name="Normal 2 3 2 5 2 2" xfId="12978" xr:uid="{690382D0-B66B-441E-A2E0-92D47C145F2D}"/>
    <cellStyle name="Normal 2 3 2 5 3" xfId="9434" xr:uid="{9BA10C86-CD07-4CA2-A326-134D0249CC17}"/>
    <cellStyle name="Normal 2 3 2 6" xfId="4792" xr:uid="{EB4A8E84-8C93-4681-A99F-52150A3DB80D}"/>
    <cellStyle name="Normal 2 3 2 6 2" xfId="11562" xr:uid="{DCF09FCA-0411-4872-A6DA-22D0AA51A9E2}"/>
    <cellStyle name="Normal 2 3 2 7" xfId="7629" xr:uid="{08C84FDB-713A-40B1-8799-ED6AFCFF638D}"/>
    <cellStyle name="Normal 2 3 3" xfId="1063" xr:uid="{F2902718-BD1F-4569-91BA-AC0C79E5483A}"/>
    <cellStyle name="Normal 2 3 3 2" xfId="1064" xr:uid="{E93FE312-8A74-4C1D-8F17-4C38B646AD8C}"/>
    <cellStyle name="Normal 2 3 3 2 2" xfId="6385" xr:uid="{7415C903-96B6-433E-B6AF-9D48D48814D5}"/>
    <cellStyle name="Normal 2 3 3 2 2 2" xfId="13155" xr:uid="{ADF0541B-B9C9-46C8-A740-BFBF40F4A2BC}"/>
    <cellStyle name="Normal 2 3 3 2 3" xfId="9611" xr:uid="{5C48DE8D-6834-4378-91FC-F48F05DAE637}"/>
    <cellStyle name="Normal 2 3 3 3" xfId="4969" xr:uid="{222E2CE4-6F39-4880-8E87-4C68342CDC13}"/>
    <cellStyle name="Normal 2 3 3 3 2" xfId="11739" xr:uid="{7E1CEF81-7B3C-4C58-9991-F9FADF33CD15}"/>
    <cellStyle name="Normal 2 3 3 4" xfId="7806" xr:uid="{7CB7281D-87DC-4C4A-BCB3-17FD5FBC0B7C}"/>
    <cellStyle name="Normal 2 3 4" xfId="1065" xr:uid="{D8FD300D-067B-4B97-8487-BFEBF28E0F09}"/>
    <cellStyle name="Normal 2 3 4 2" xfId="1066" xr:uid="{62F89241-BAED-4480-9A31-42BE6ECD7C05}"/>
    <cellStyle name="Normal 2 3 4 2 2" xfId="6739" xr:uid="{59489C07-6088-45DD-A6AF-0D07B71A2FF5}"/>
    <cellStyle name="Normal 2 3 4 2 2 2" xfId="13509" xr:uid="{3F61FF2B-6FBF-4650-B7B9-A8AF7928ECAE}"/>
    <cellStyle name="Normal 2 3 4 2 3" xfId="9965" xr:uid="{A43950FD-D343-411B-8236-4ADFF197ECB4}"/>
    <cellStyle name="Normal 2 3 4 3" xfId="5323" xr:uid="{D7DDC8E0-471E-43DE-99DC-1FC7B63BB147}"/>
    <cellStyle name="Normal 2 3 4 3 2" xfId="12093" xr:uid="{F5FE4EE5-DA81-4347-B4F3-7A4252B251DD}"/>
    <cellStyle name="Normal 2 3 4 4" xfId="8160" xr:uid="{F232D9C1-5588-4002-8DF8-8A1474A821E0}"/>
    <cellStyle name="Normal 2 3 5" xfId="1067" xr:uid="{776C855E-A979-4BF3-A443-D566C8564B82}"/>
    <cellStyle name="Normal 2 3 5 2" xfId="1068" xr:uid="{7A16BA1C-AE7F-4185-BBCA-F155186A22B7}"/>
    <cellStyle name="Normal 2 3 5 2 2" xfId="7093" xr:uid="{D8A9DC85-72DF-4E8B-B202-9481DF2778B1}"/>
    <cellStyle name="Normal 2 3 5 2 2 2" xfId="13863" xr:uid="{BEC0C43C-F391-4E92-94EC-8E4EE776496C}"/>
    <cellStyle name="Normal 2 3 5 2 3" xfId="10319" xr:uid="{B54BDF1E-A9D5-4135-9DA5-308743A81823}"/>
    <cellStyle name="Normal 2 3 5 3" xfId="5677" xr:uid="{516207AF-8FBA-478B-BBBC-824FEC1A2D37}"/>
    <cellStyle name="Normal 2 3 5 3 2" xfId="12447" xr:uid="{C67804C2-A2F7-4C52-8532-1B67DBD6825C}"/>
    <cellStyle name="Normal 2 3 5 4" xfId="8514" xr:uid="{3C313075-AADF-4ECE-A2BC-1C9C179B4A67}"/>
    <cellStyle name="Normal 2 3 6" xfId="1069" xr:uid="{1F2F5D57-B5B1-4CDD-8187-0C3AD763FE6E}"/>
    <cellStyle name="Normal 2 3 6 2" xfId="6031" xr:uid="{B0F03E8E-6441-4C3E-91F4-BD8B1BD3E7F8}"/>
    <cellStyle name="Normal 2 3 6 2 2" xfId="12801" xr:uid="{3ECC18CB-3546-4D1C-9E1F-2B879A174042}"/>
    <cellStyle name="Normal 2 3 6 3" xfId="9257" xr:uid="{4E50CB98-0D31-424C-907C-D568505C8DA6}"/>
    <cellStyle name="Normal 2 3 7" xfId="4615" xr:uid="{6926DF6F-FA86-4F0F-B7CD-0D61FCFA5E58}"/>
    <cellStyle name="Normal 2 3 7 2" xfId="11385" xr:uid="{D429F55F-F7ED-48BA-B2AD-0AEB7CCDF827}"/>
    <cellStyle name="Normal 2 3 8" xfId="7452" xr:uid="{5507E2C4-01EA-4647-88F4-3CB9C8A96014}"/>
    <cellStyle name="Normal 2 4" xfId="1070" xr:uid="{A7382B47-30D7-431C-A469-D34D1871F5C4}"/>
    <cellStyle name="Normal 2 4 2" xfId="1071" xr:uid="{E22FBE51-769A-443A-946D-A6B5B472A7C3}"/>
    <cellStyle name="Normal 2 4 2 2" xfId="1072" xr:uid="{B14419D4-C51E-41D0-ACB9-6D6E11D7B181}"/>
    <cellStyle name="Normal 2 4 2 2 2" xfId="1073" xr:uid="{269962CA-5CF2-498E-ABE6-792AD0F270C9}"/>
    <cellStyle name="Normal 2 4 2 2 2 2" xfId="6568" xr:uid="{13149D87-061D-456D-BDD4-AD3BABC4ABD7}"/>
    <cellStyle name="Normal 2 4 2 2 2 2 2" xfId="13338" xr:uid="{17E0BB2C-6095-425F-8977-D72B90E820F8}"/>
    <cellStyle name="Normal 2 4 2 2 2 3" xfId="9794" xr:uid="{D0945D82-A96C-435A-9F68-99C1366A0E74}"/>
    <cellStyle name="Normal 2 4 2 2 3" xfId="5152" xr:uid="{E22E503E-C069-4641-9C62-3D14F6F8AFCF}"/>
    <cellStyle name="Normal 2 4 2 2 3 2" xfId="11922" xr:uid="{D3021791-029C-48AB-91FC-41347FC50DBE}"/>
    <cellStyle name="Normal 2 4 2 2 4" xfId="7989" xr:uid="{9D4A307E-9010-40FA-B50F-9CD0B54DF0D7}"/>
    <cellStyle name="Normal 2 4 2 3" xfId="1074" xr:uid="{3B21E7C7-CB49-4BED-9A4B-26ED2FB126F8}"/>
    <cellStyle name="Normal 2 4 2 3 2" xfId="1075" xr:uid="{29F66D23-E5E4-47E1-BF34-33BE3931253C}"/>
    <cellStyle name="Normal 2 4 2 3 2 2" xfId="6922" xr:uid="{48C160D9-7EEC-4A54-8819-EF95EB7546AD}"/>
    <cellStyle name="Normal 2 4 2 3 2 2 2" xfId="13692" xr:uid="{1C1EB4B5-C460-4573-AB99-91364E496583}"/>
    <cellStyle name="Normal 2 4 2 3 2 3" xfId="10148" xr:uid="{C339AD1F-9C9D-42EB-8B6C-8E0F0FADD738}"/>
    <cellStyle name="Normal 2 4 2 3 3" xfId="5506" xr:uid="{D3E5BA34-34F7-4059-9147-E4C43F922363}"/>
    <cellStyle name="Normal 2 4 2 3 3 2" xfId="12276" xr:uid="{68DFA040-F944-4226-92AE-5CDF10D21F2C}"/>
    <cellStyle name="Normal 2 4 2 3 4" xfId="8343" xr:uid="{3A708277-8D38-4A52-AD81-CCEF6EEB3547}"/>
    <cellStyle name="Normal 2 4 2 4" xfId="1076" xr:uid="{758F08D9-7404-443B-9591-798A261CC33B}"/>
    <cellStyle name="Normal 2 4 2 4 2" xfId="1077" xr:uid="{457702F8-29F0-4A79-ABF6-56C724644D6F}"/>
    <cellStyle name="Normal 2 4 2 4 2 2" xfId="7276" xr:uid="{84E653FC-B872-475D-B615-3533AA26AAC4}"/>
    <cellStyle name="Normal 2 4 2 4 2 2 2" xfId="14046" xr:uid="{92EBC6E2-944A-4AE6-902C-64C813C83712}"/>
    <cellStyle name="Normal 2 4 2 4 2 3" xfId="10502" xr:uid="{0B90BFD6-1AA8-406B-A483-3F5EBCDFE056}"/>
    <cellStyle name="Normal 2 4 2 4 3" xfId="5860" xr:uid="{B4EF19B4-3BCE-47BD-A6D2-E9F6C5881D1C}"/>
    <cellStyle name="Normal 2 4 2 4 3 2" xfId="12630" xr:uid="{361F07F4-5EFA-4520-95A9-D9A59AC25E89}"/>
    <cellStyle name="Normal 2 4 2 4 4" xfId="8697" xr:uid="{C6EC781D-5E4E-42C3-BF50-727EDD84AF60}"/>
    <cellStyle name="Normal 2 4 2 5" xfId="1078" xr:uid="{66F5F24F-A32A-4BC2-B2A9-1C9BC9B3C447}"/>
    <cellStyle name="Normal 2 4 2 5 2" xfId="6214" xr:uid="{60D4EC6F-5CC9-4DF3-862C-DC29EBA4F512}"/>
    <cellStyle name="Normal 2 4 2 5 2 2" xfId="12984" xr:uid="{7ACBD24F-3D8C-4D32-B0C3-28EC1B0C139C}"/>
    <cellStyle name="Normal 2 4 2 5 3" xfId="9440" xr:uid="{1B024B9A-9B94-4CA5-B40F-1B8EB5051E52}"/>
    <cellStyle name="Normal 2 4 2 6" xfId="4798" xr:uid="{2C20F232-8187-4EC5-A341-753033ADFE84}"/>
    <cellStyle name="Normal 2 4 2 6 2" xfId="11568" xr:uid="{475168F5-79AC-4FC0-9668-D421F9E2B185}"/>
    <cellStyle name="Normal 2 4 2 7" xfId="7635" xr:uid="{815BF15A-D3B4-4C51-AF58-A9881BE69F1A}"/>
    <cellStyle name="Normal 2 4 3" xfId="1079" xr:uid="{14D9D41A-7DFB-4F62-92A8-AE248B105997}"/>
    <cellStyle name="Normal 2 4 3 2" xfId="1080" xr:uid="{C01A4B5B-791E-43C0-ABA5-62991C9735A8}"/>
    <cellStyle name="Normal 2 4 3 2 2" xfId="6391" xr:uid="{75C8965A-7E70-4884-94FA-173BCCB8498B}"/>
    <cellStyle name="Normal 2 4 3 2 2 2" xfId="13161" xr:uid="{1DA79588-4F65-46C8-BD50-7E4A2133AEF6}"/>
    <cellStyle name="Normal 2 4 3 2 3" xfId="9617" xr:uid="{F9D9BA3D-6701-48E8-9427-6E96834B5FC9}"/>
    <cellStyle name="Normal 2 4 3 3" xfId="4975" xr:uid="{8E8B4757-1926-4145-83B1-66C5E2023E78}"/>
    <cellStyle name="Normal 2 4 3 3 2" xfId="11745" xr:uid="{D0D2C2D7-BE29-4B41-9FE3-431CCDD9A67C}"/>
    <cellStyle name="Normal 2 4 3 4" xfId="7812" xr:uid="{A78933FB-5238-4364-B796-D3A557045C78}"/>
    <cellStyle name="Normal 2 4 4" xfId="1081" xr:uid="{ACDCCE65-A63C-4AD5-B1C2-3B3FB9B7DA84}"/>
    <cellStyle name="Normal 2 4 4 2" xfId="1082" xr:uid="{D65FE224-E2F5-44D5-B72A-86DE059C2495}"/>
    <cellStyle name="Normal 2 4 4 2 2" xfId="6745" xr:uid="{5D16BC74-67D0-4940-860F-D9258738EB4E}"/>
    <cellStyle name="Normal 2 4 4 2 2 2" xfId="13515" xr:uid="{9E91F8AD-55AD-4CF9-9DF9-7CE463F0B852}"/>
    <cellStyle name="Normal 2 4 4 2 3" xfId="9971" xr:uid="{CF826120-8929-4455-9831-443AF0D6703B}"/>
    <cellStyle name="Normal 2 4 4 3" xfId="5329" xr:uid="{EDE22078-C329-4E3E-84E3-6D90CE3DC525}"/>
    <cellStyle name="Normal 2 4 4 3 2" xfId="12099" xr:uid="{64DB29C7-3C97-45AD-B156-19BF9FB1BB26}"/>
    <cellStyle name="Normal 2 4 4 4" xfId="8166" xr:uid="{EFC213E2-F4F8-4AF4-9BEF-ACF3CB647BA7}"/>
    <cellStyle name="Normal 2 4 5" xfId="1083" xr:uid="{065797F0-5769-4C0E-99DE-345A3B236184}"/>
    <cellStyle name="Normal 2 4 5 2" xfId="1084" xr:uid="{6556AE26-6BD2-4122-9516-45DF49E63DB9}"/>
    <cellStyle name="Normal 2 4 5 2 2" xfId="7099" xr:uid="{5F5B386A-1B9A-420D-9690-DFFD8A52DF07}"/>
    <cellStyle name="Normal 2 4 5 2 2 2" xfId="13869" xr:uid="{DE174E42-F38E-467A-92BC-AA3C67884607}"/>
    <cellStyle name="Normal 2 4 5 2 3" xfId="10325" xr:uid="{7797165D-5B85-428C-BA43-EF970A712128}"/>
    <cellStyle name="Normal 2 4 5 3" xfId="5683" xr:uid="{27011690-9677-4AAD-A50C-2520B93A835D}"/>
    <cellStyle name="Normal 2 4 5 3 2" xfId="12453" xr:uid="{5D51963F-1536-4AD0-8569-CB59EB1293F8}"/>
    <cellStyle name="Normal 2 4 5 4" xfId="8520" xr:uid="{ED09E61B-9D1F-45B8-AF8C-671CDCAD8E1E}"/>
    <cellStyle name="Normal 2 4 6" xfId="1085" xr:uid="{C6EDB6C5-3DD0-4261-B413-EB2F5364BF0F}"/>
    <cellStyle name="Normal 2 4 6 2" xfId="6037" xr:uid="{B3625477-C707-47EE-A63D-5DA9B51F7D40}"/>
    <cellStyle name="Normal 2 4 6 2 2" xfId="12807" xr:uid="{05EA0DDE-E21E-4E14-B3F2-6C00AE4499F4}"/>
    <cellStyle name="Normal 2 4 6 3" xfId="9263" xr:uid="{470EA5C7-DF7F-448A-9B8F-26635C12500F}"/>
    <cellStyle name="Normal 2 4 7" xfId="4621" xr:uid="{0944A464-5829-4083-B7B7-A9C98E0D19CC}"/>
    <cellStyle name="Normal 2 4 7 2" xfId="11391" xr:uid="{C9FAB450-13DA-4CFB-9FE4-DC1FA2B7B76D}"/>
    <cellStyle name="Normal 2 4 8" xfId="7458" xr:uid="{0EC05FB0-99DB-4CD0-8ABD-6CC8B381CA9B}"/>
    <cellStyle name="Normal 2 5" xfId="14126" xr:uid="{A639E898-D0AA-478E-AB37-D06AC649FDD2}"/>
    <cellStyle name="Normal 2 6" xfId="1052" xr:uid="{8E2950DA-B8AB-4FD4-B7F7-BA331D44B8C6}"/>
    <cellStyle name="Normal 20" xfId="14138" xr:uid="{8313123A-C4B7-460C-9A73-1E930101A90C}"/>
    <cellStyle name="Normal 21" xfId="14139" xr:uid="{0904D3FE-9AA7-4746-80FE-496D0C701962}"/>
    <cellStyle name="Normal 22" xfId="14140" xr:uid="{92B957BE-88AF-41AC-BDD3-0B2961B7F8AF}"/>
    <cellStyle name="Normal 22 2" xfId="14142" xr:uid="{2E7F631C-3354-451E-9FEF-858887679233}"/>
    <cellStyle name="Normal 22 3" xfId="14143" xr:uid="{3C6DBC67-4761-4AFD-B726-9CF3C3EFCD67}"/>
    <cellStyle name="Normal 22 4" xfId="14144" xr:uid="{36A67941-9065-4B6F-9C8E-F0A01CD834BC}"/>
    <cellStyle name="Normal 22 4 2" xfId="14145" xr:uid="{9F5E02A9-CBD9-4BBC-84C5-2C17F26D208B}"/>
    <cellStyle name="Normal 22 4 3" xfId="14146" xr:uid="{5A46C363-9F8A-4A08-9521-12979A49D833}"/>
    <cellStyle name="Normal 22 4 4" xfId="14147" xr:uid="{20D4D786-98A5-45CB-8998-FBF0250A71FB}"/>
    <cellStyle name="Normal 22 4 5" xfId="14148" xr:uid="{1D968BEC-C09C-4C7F-A16A-0E57732B4C50}"/>
    <cellStyle name="Normal 22 4 6" xfId="14149" xr:uid="{BAA72F8D-4769-4222-B3B7-A952928DDF5A}"/>
    <cellStyle name="Normal 22 4 7" xfId="14150" xr:uid="{96A99163-395D-4F91-86C1-15F7C0048837}"/>
    <cellStyle name="Normal 23" xfId="14141" xr:uid="{16716DF4-11DB-476F-8366-951ABF064EBC}"/>
    <cellStyle name="Normal 24" xfId="14151" xr:uid="{B318C22C-D9E2-4BCF-B12F-EEC1472546E5}"/>
    <cellStyle name="Normal 3" xfId="1086" xr:uid="{5E859752-472F-4906-8F65-F63B6D6CB6A7}"/>
    <cellStyle name="Normal 3 2" xfId="1087" xr:uid="{855BBD5D-60D4-41C4-A45E-B3D6755DA1CE}"/>
    <cellStyle name="Normal 3 3" xfId="1088" xr:uid="{84F235DD-595E-44AF-88E0-34A17BA4C7C9}"/>
    <cellStyle name="Normal 3 3 2" xfId="1089" xr:uid="{82A63CB2-2051-4D4B-884C-4291AEDEC9CD}"/>
    <cellStyle name="Normal 3 3 2 2" xfId="1090" xr:uid="{AF4327CD-93CA-4C0B-879B-2590DD133EDA}"/>
    <cellStyle name="Normal 3 3 2 2 2" xfId="1091" xr:uid="{7B3B736A-0524-431E-B977-1360FC2031CC}"/>
    <cellStyle name="Normal 3 3 2 2 2 2" xfId="6565" xr:uid="{CEF1813F-D083-40DD-BA68-6CD3C32A920C}"/>
    <cellStyle name="Normal 3 3 2 2 2 2 2" xfId="13335" xr:uid="{AB8FED77-7AB3-4FAC-82BC-D6D09371ABD3}"/>
    <cellStyle name="Normal 3 3 2 2 2 3" xfId="9791" xr:uid="{ED08C492-0966-44AF-981F-E9DBA13BA029}"/>
    <cellStyle name="Normal 3 3 2 2 3" xfId="5149" xr:uid="{B1EAC191-25C6-4347-A16F-DF8BC4CB48A4}"/>
    <cellStyle name="Normal 3 3 2 2 3 2" xfId="11919" xr:uid="{0749B7E0-F45E-43A5-A7E3-F6DB6FB6A01E}"/>
    <cellStyle name="Normal 3 3 2 2 4" xfId="7986" xr:uid="{EF70A3BB-3B2B-4317-A1A6-BDDBCCCADB79}"/>
    <cellStyle name="Normal 3 3 2 3" xfId="1092" xr:uid="{799BAE88-845D-4F08-B968-EE582005CE8C}"/>
    <cellStyle name="Normal 3 3 2 3 2" xfId="1093" xr:uid="{D6A80E3C-E869-4D3A-B87B-1840DF4CC92D}"/>
    <cellStyle name="Normal 3 3 2 3 2 2" xfId="6919" xr:uid="{84EE8678-0003-4DD1-B375-A44BBF7231BF}"/>
    <cellStyle name="Normal 3 3 2 3 2 2 2" xfId="13689" xr:uid="{1A756959-BE78-4C15-BEA7-1B21891CDEE8}"/>
    <cellStyle name="Normal 3 3 2 3 2 3" xfId="10145" xr:uid="{9BD644DD-E555-48F6-995E-CAD000AF5480}"/>
    <cellStyle name="Normal 3 3 2 3 3" xfId="5503" xr:uid="{2CF267A3-2246-4D18-BF17-764982223846}"/>
    <cellStyle name="Normal 3 3 2 3 3 2" xfId="12273" xr:uid="{25703FB2-29B1-4FA8-B6FA-5CBA427F64CA}"/>
    <cellStyle name="Normal 3 3 2 3 4" xfId="8340" xr:uid="{007854C2-7DBC-4F87-A489-327A849A1943}"/>
    <cellStyle name="Normal 3 3 2 4" xfId="1094" xr:uid="{AA6EF9B4-43DC-4F04-B037-5045C9BD5D61}"/>
    <cellStyle name="Normal 3 3 2 4 2" xfId="1095" xr:uid="{CB06FC70-19A2-4755-8A11-A80EE893F285}"/>
    <cellStyle name="Normal 3 3 2 4 2 2" xfId="7273" xr:uid="{AA5534E5-5052-4EA7-97EF-6DE1C425BED4}"/>
    <cellStyle name="Normal 3 3 2 4 2 2 2" xfId="14043" xr:uid="{9A28DC46-312E-4CF9-B185-AE30AC2FED92}"/>
    <cellStyle name="Normal 3 3 2 4 2 3" xfId="10499" xr:uid="{5258DF80-7F00-4A53-BCC3-E6355B25A758}"/>
    <cellStyle name="Normal 3 3 2 4 3" xfId="5857" xr:uid="{B1A397FE-4467-4C56-93C0-85826AE037E1}"/>
    <cellStyle name="Normal 3 3 2 4 3 2" xfId="12627" xr:uid="{07EFE22C-70D5-4D39-87CE-70919C7DEF51}"/>
    <cellStyle name="Normal 3 3 2 4 4" xfId="8694" xr:uid="{79517A9D-E9CD-4E68-B6DE-36D49713F7F1}"/>
    <cellStyle name="Normal 3 3 2 5" xfId="1096" xr:uid="{565E3C9F-F5F8-4E6B-82A5-B42F41B6BC12}"/>
    <cellStyle name="Normal 3 3 2 5 2" xfId="6211" xr:uid="{3BC5FCAD-38FE-45BB-9C86-95267D660A9F}"/>
    <cellStyle name="Normal 3 3 2 5 2 2" xfId="12981" xr:uid="{8E197AAF-D0CF-48C4-8F9C-C6E8F4A2E2FE}"/>
    <cellStyle name="Normal 3 3 2 5 3" xfId="9437" xr:uid="{F9E405C0-159F-4A35-BE0C-19451702DC60}"/>
    <cellStyle name="Normal 3 3 2 6" xfId="4795" xr:uid="{BF652D83-DB5A-4C77-9377-0E2B6A0596A1}"/>
    <cellStyle name="Normal 3 3 2 6 2" xfId="11565" xr:uid="{B610893D-8A61-4B9B-B4BB-588F3553EEC9}"/>
    <cellStyle name="Normal 3 3 2 7" xfId="7632" xr:uid="{E13754FC-AD60-4353-A1CB-E85772B505B8}"/>
    <cellStyle name="Normal 3 3 3" xfId="1097" xr:uid="{4FDCD465-B231-4B3E-8B85-49F50C9A906F}"/>
    <cellStyle name="Normal 3 3 3 2" xfId="1098" xr:uid="{8154ED08-5F0A-4A40-9F9E-7A37F0E044FA}"/>
    <cellStyle name="Normal 3 3 3 2 2" xfId="6388" xr:uid="{122DF243-CAE8-4AA7-B9A0-AF5E31DBD621}"/>
    <cellStyle name="Normal 3 3 3 2 2 2" xfId="13158" xr:uid="{A8E8EF3D-5625-429A-B3D6-5CD5170DA15B}"/>
    <cellStyle name="Normal 3 3 3 2 3" xfId="9614" xr:uid="{419A68B4-B052-45FC-8CD1-5B95DFCD1385}"/>
    <cellStyle name="Normal 3 3 3 3" xfId="4972" xr:uid="{B484D47C-172B-4C6C-AAA6-872E62E8B714}"/>
    <cellStyle name="Normal 3 3 3 3 2" xfId="11742" xr:uid="{44E0862C-5444-45B7-95D8-7CEC619672DA}"/>
    <cellStyle name="Normal 3 3 3 4" xfId="7809" xr:uid="{FA05F6D9-07D4-4696-B93A-39639D7412ED}"/>
    <cellStyle name="Normal 3 3 4" xfId="1099" xr:uid="{B00F8C42-FDC9-4E38-9A62-E9709F75DC65}"/>
    <cellStyle name="Normal 3 3 4 2" xfId="1100" xr:uid="{262BBAAC-516A-473D-B10B-29FC9EF8D634}"/>
    <cellStyle name="Normal 3 3 4 2 2" xfId="6742" xr:uid="{88703403-1CDD-4A48-AE22-98E704F476B8}"/>
    <cellStyle name="Normal 3 3 4 2 2 2" xfId="13512" xr:uid="{5153AAD5-1851-4A04-AA18-BAB87EA8B12D}"/>
    <cellStyle name="Normal 3 3 4 2 3" xfId="9968" xr:uid="{D1C9794E-0893-42C6-A38B-418BEC26C561}"/>
    <cellStyle name="Normal 3 3 4 3" xfId="5326" xr:uid="{9F52C515-D4BF-4643-A587-FB6D9BC4E4F2}"/>
    <cellStyle name="Normal 3 3 4 3 2" xfId="12096" xr:uid="{BCE4DF30-9E10-4CD5-B150-09A92FFC79E8}"/>
    <cellStyle name="Normal 3 3 4 4" xfId="8163" xr:uid="{6C98F072-41A5-4E96-9BB4-5B76735FFCC5}"/>
    <cellStyle name="Normal 3 3 5" xfId="1101" xr:uid="{28CCF635-CC2F-4B53-80AD-1CAEC5320D9E}"/>
    <cellStyle name="Normal 3 3 5 2" xfId="1102" xr:uid="{B9FBA9D4-751A-4322-9B9E-68643CE1396E}"/>
    <cellStyle name="Normal 3 3 5 2 2" xfId="7096" xr:uid="{D25CDA18-9B41-4492-AF4D-FD55691D8C18}"/>
    <cellStyle name="Normal 3 3 5 2 2 2" xfId="13866" xr:uid="{5F2C2E60-1DEF-409D-8FA2-6CDFD4833FA8}"/>
    <cellStyle name="Normal 3 3 5 2 3" xfId="10322" xr:uid="{2371FA36-38A9-40F3-B150-A840FBE62B9B}"/>
    <cellStyle name="Normal 3 3 5 3" xfId="5680" xr:uid="{7EAF0373-0909-49E8-9C76-E63C4DF1925A}"/>
    <cellStyle name="Normal 3 3 5 3 2" xfId="12450" xr:uid="{99A6C291-96FC-4BBD-A7C8-B70D2743CDE0}"/>
    <cellStyle name="Normal 3 3 5 4" xfId="8517" xr:uid="{1AE7DE5A-FF6F-421C-8633-DC86E246F7D7}"/>
    <cellStyle name="Normal 3 3 6" xfId="1103" xr:uid="{0BB83986-BFD5-4CE6-BCE5-BD1757EA3623}"/>
    <cellStyle name="Normal 3 3 6 2" xfId="6034" xr:uid="{5D30B05D-C0A6-483A-B32B-28A1CA0FA5D6}"/>
    <cellStyle name="Normal 3 3 6 2 2" xfId="12804" xr:uid="{44FBC157-F429-49F9-8C79-AF8B1FBBA8D0}"/>
    <cellStyle name="Normal 3 3 6 3" xfId="9260" xr:uid="{9A7AB963-EB2B-43A1-8DB4-20E6718E74C1}"/>
    <cellStyle name="Normal 3 3 7" xfId="4618" xr:uid="{26FB3B33-7756-4DA3-B396-617C70E75A35}"/>
    <cellStyle name="Normal 3 3 7 2" xfId="11388" xr:uid="{D4F17F3B-C1B2-4101-BF88-A2F477E567AE}"/>
    <cellStyle name="Normal 3 3 8" xfId="7455" xr:uid="{8B339BC9-6EEE-4644-88FA-4C193F1460A9}"/>
    <cellStyle name="Normal 3 4" xfId="1104" xr:uid="{84E66F4F-89F2-4FBA-839D-A5D32A275E85}"/>
    <cellStyle name="Normal 3 4 2" xfId="1105" xr:uid="{80EBC330-6FA0-4846-A0DA-A2CBC7E42FB9}"/>
    <cellStyle name="Normal 3 4 2 2" xfId="1106" xr:uid="{C2E9D7DD-1DF3-4700-9D66-C605ACE7DB36}"/>
    <cellStyle name="Normal 3 4 2 2 2" xfId="1107" xr:uid="{4928D57C-9F86-43A0-ADFB-07BE501917C0}"/>
    <cellStyle name="Normal 3 4 2 2 2 2" xfId="6571" xr:uid="{90C9E618-C016-4C3C-8858-094939889954}"/>
    <cellStyle name="Normal 3 4 2 2 2 2 2" xfId="13341" xr:uid="{E1B9656D-681A-4A76-8B1B-C6C5F11CC185}"/>
    <cellStyle name="Normal 3 4 2 2 2 3" xfId="9797" xr:uid="{81196B23-384E-4698-9B66-A9D1CB7C0730}"/>
    <cellStyle name="Normal 3 4 2 2 3" xfId="5155" xr:uid="{7BFE9D93-F3CB-4354-9311-40D912F08CB6}"/>
    <cellStyle name="Normal 3 4 2 2 3 2" xfId="11925" xr:uid="{8B60BE61-3DA0-414A-9E20-4877F7F2DFFB}"/>
    <cellStyle name="Normal 3 4 2 2 4" xfId="7992" xr:uid="{33AF8D2B-A5D2-44E8-82EE-4ADEF1AF0E59}"/>
    <cellStyle name="Normal 3 4 2 3" xfId="1108" xr:uid="{9F8A64A1-15D7-45BC-9E14-A087028C1935}"/>
    <cellStyle name="Normal 3 4 2 3 2" xfId="1109" xr:uid="{4976DDEC-F4EB-407A-B01D-3A0683683CCA}"/>
    <cellStyle name="Normal 3 4 2 3 2 2" xfId="6925" xr:uid="{9305E167-DE7E-4E4B-B301-39102BB0AC2B}"/>
    <cellStyle name="Normal 3 4 2 3 2 2 2" xfId="13695" xr:uid="{4B5AD450-47E9-406A-952D-0CA63D267F29}"/>
    <cellStyle name="Normal 3 4 2 3 2 3" xfId="10151" xr:uid="{3B07D4DB-C604-4748-8509-FF4056C61F44}"/>
    <cellStyle name="Normal 3 4 2 3 3" xfId="5509" xr:uid="{ED3A6A62-19DD-4702-B384-0CEF6586A901}"/>
    <cellStyle name="Normal 3 4 2 3 3 2" xfId="12279" xr:uid="{D73B7D68-B10D-4111-A2B2-81C8EBAFA2C1}"/>
    <cellStyle name="Normal 3 4 2 3 4" xfId="8346" xr:uid="{56F23CA5-29AC-4C19-9F6A-0FB36EA8CBCA}"/>
    <cellStyle name="Normal 3 4 2 4" xfId="1110" xr:uid="{9677E386-F3BB-4664-81DD-ED1758A307B6}"/>
    <cellStyle name="Normal 3 4 2 4 2" xfId="1111" xr:uid="{7B54E0ED-13E5-4E5E-862C-3D2E51805031}"/>
    <cellStyle name="Normal 3 4 2 4 2 2" xfId="7279" xr:uid="{8A85AB84-5359-40C4-AD41-33A657F87331}"/>
    <cellStyle name="Normal 3 4 2 4 2 2 2" xfId="14049" xr:uid="{2A372CAD-C37B-4ADC-99BA-4BF30074510D}"/>
    <cellStyle name="Normal 3 4 2 4 2 3" xfId="10505" xr:uid="{CA2C6CAC-B042-46A3-A8A9-9AD6095DD86C}"/>
    <cellStyle name="Normal 3 4 2 4 3" xfId="5863" xr:uid="{F6F29E40-B872-4076-8578-C2E9E0CC5484}"/>
    <cellStyle name="Normal 3 4 2 4 3 2" xfId="12633" xr:uid="{8A16B5B5-7542-4F57-8430-7EC1CD5C9A63}"/>
    <cellStyle name="Normal 3 4 2 4 4" xfId="8700" xr:uid="{5F216E23-BF61-4C2E-9AEB-4D87C435B7AF}"/>
    <cellStyle name="Normal 3 4 2 5" xfId="1112" xr:uid="{28272201-151E-4BE5-A73D-0565E9F517B4}"/>
    <cellStyle name="Normal 3 4 2 5 2" xfId="6217" xr:uid="{5F592037-8603-48F2-BB11-91DB74A32A5B}"/>
    <cellStyle name="Normal 3 4 2 5 2 2" xfId="12987" xr:uid="{1BADBB81-0254-4FF9-9DB4-C550731E930C}"/>
    <cellStyle name="Normal 3 4 2 5 3" xfId="9443" xr:uid="{06529CBF-9AF2-4D90-B516-635B9BA25394}"/>
    <cellStyle name="Normal 3 4 2 6" xfId="4801" xr:uid="{A821AF4A-0874-4E62-96D9-D078553A6498}"/>
    <cellStyle name="Normal 3 4 2 6 2" xfId="11571" xr:uid="{B98C97DF-7198-4427-90C4-3A33C8FEC3CA}"/>
    <cellStyle name="Normal 3 4 2 7" xfId="7638" xr:uid="{18574769-5F53-4098-82E4-63A1F9F3A233}"/>
    <cellStyle name="Normal 3 4 3" xfId="1113" xr:uid="{AFDFD562-1388-4BAB-91D6-EB1C5E65737D}"/>
    <cellStyle name="Normal 3 4 3 2" xfId="1114" xr:uid="{984E8DA3-8AD4-4D96-B3C5-A5A026BC1B0D}"/>
    <cellStyle name="Normal 3 4 3 2 2" xfId="6394" xr:uid="{7BD3700B-BA05-4E2E-9857-D5B93874E3E5}"/>
    <cellStyle name="Normal 3 4 3 2 2 2" xfId="13164" xr:uid="{168D93AC-2BBA-4E15-935C-A3ED297EFB26}"/>
    <cellStyle name="Normal 3 4 3 2 3" xfId="9620" xr:uid="{29DBA486-DAF4-4A85-BE9B-6894A8ADD19C}"/>
    <cellStyle name="Normal 3 4 3 3" xfId="4978" xr:uid="{905E2A64-9AF3-4B70-B50F-AE2C16815EDE}"/>
    <cellStyle name="Normal 3 4 3 3 2" xfId="11748" xr:uid="{B4EF7112-A11C-4F5D-B48D-77BCAB1A7327}"/>
    <cellStyle name="Normal 3 4 3 4" xfId="7815" xr:uid="{31AF65FB-0BE7-474F-B147-FC257E4168DB}"/>
    <cellStyle name="Normal 3 4 4" xfId="1115" xr:uid="{26927CD5-6B1C-44DD-AF10-BA10E45255BC}"/>
    <cellStyle name="Normal 3 4 4 2" xfId="1116" xr:uid="{5B23E50C-8597-4400-8BB6-3074856AC68C}"/>
    <cellStyle name="Normal 3 4 4 2 2" xfId="6748" xr:uid="{9C73789C-3441-4EDA-8584-EAC2C9A12EB3}"/>
    <cellStyle name="Normal 3 4 4 2 2 2" xfId="13518" xr:uid="{3535A7DE-F083-47E0-A556-6A7835626B87}"/>
    <cellStyle name="Normal 3 4 4 2 3" xfId="9974" xr:uid="{A7CEA6DB-2C39-4907-82E6-D43B9AA96848}"/>
    <cellStyle name="Normal 3 4 4 3" xfId="5332" xr:uid="{42ADB18D-3218-4267-AD42-D5B7C80C267C}"/>
    <cellStyle name="Normal 3 4 4 3 2" xfId="12102" xr:uid="{2291176F-B14F-40E2-A165-F1C6BF6D13C9}"/>
    <cellStyle name="Normal 3 4 4 4" xfId="8169" xr:uid="{7097F37F-1DF9-4C6D-8E74-6201E94C251D}"/>
    <cellStyle name="Normal 3 4 5" xfId="1117" xr:uid="{2A4A2515-C28D-47F2-A831-E52D28BB41C9}"/>
    <cellStyle name="Normal 3 4 5 2" xfId="1118" xr:uid="{439714C2-1FC8-4F3A-A210-98DA49DB3F43}"/>
    <cellStyle name="Normal 3 4 5 2 2" xfId="7102" xr:uid="{A7E9CA99-1F96-459E-9CAF-D63C86D50740}"/>
    <cellStyle name="Normal 3 4 5 2 2 2" xfId="13872" xr:uid="{65281BAF-9E77-4CF5-9A05-33CFBCEFE039}"/>
    <cellStyle name="Normal 3 4 5 2 3" xfId="10328" xr:uid="{6253DF35-0EE5-4E36-9631-6362865E4108}"/>
    <cellStyle name="Normal 3 4 5 3" xfId="5686" xr:uid="{7F576FF4-C511-488E-B347-CF97766D9F1F}"/>
    <cellStyle name="Normal 3 4 5 3 2" xfId="12456" xr:uid="{6064C3E3-CFAF-45A2-84F4-CAF6D535BB02}"/>
    <cellStyle name="Normal 3 4 5 4" xfId="8523" xr:uid="{8A929CAF-51BB-4EA5-B877-E327E0E3ACAD}"/>
    <cellStyle name="Normal 3 4 6" xfId="1119" xr:uid="{034F2CAF-CA49-47E9-85C8-53958D474896}"/>
    <cellStyle name="Normal 3 4 6 2" xfId="6040" xr:uid="{D25E4077-00CD-41BF-8990-E3D9AAE40E9B}"/>
    <cellStyle name="Normal 3 4 6 2 2" xfId="12810" xr:uid="{B8876615-E3AE-4A6F-A8B8-B9F7E6C98E8C}"/>
    <cellStyle name="Normal 3 4 6 3" xfId="9266" xr:uid="{94311429-2A7B-4431-9036-0A5D238F4796}"/>
    <cellStyle name="Normal 3 4 7" xfId="4624" xr:uid="{0F731063-2F00-423D-BEB5-3B288A196339}"/>
    <cellStyle name="Normal 3 4 7 2" xfId="11394" xr:uid="{AFC828EE-B48C-4E98-A310-64DA5F38AF11}"/>
    <cellStyle name="Normal 3 4 8" xfId="7461" xr:uid="{B04AE134-7694-4F52-8464-C60504ED6A98}"/>
    <cellStyle name="Normal 4" xfId="1120" xr:uid="{906EA3B3-5121-4732-B286-08063F2090E5}"/>
    <cellStyle name="Normal 4 2" xfId="1121" xr:uid="{A67BF8CD-C989-4C46-A8A4-DB88EAFD65C7}"/>
    <cellStyle name="Normal 4 2 2" xfId="1122" xr:uid="{BBF1C861-22FF-40FA-8E21-69AC6A4BAAA3}"/>
    <cellStyle name="Normal 4 2 2 2" xfId="1123" xr:uid="{B5D88712-9ADB-4EFD-966D-C8490F429D63}"/>
    <cellStyle name="Normal 4 2 2 2 2" xfId="10789" xr:uid="{D1E55A56-D8D7-4C97-BE2D-2262F016AEF2}"/>
    <cellStyle name="Normal 4 2 2 2 3" xfId="8981" xr:uid="{54F9BBD2-A98B-4D0C-BC09-B78CB386C79F}"/>
    <cellStyle name="Normal 4 2 3" xfId="1124" xr:uid="{0A5E248B-C782-4FEA-BF65-EC7A8ABE3669}"/>
    <cellStyle name="Normal 4 2 3 2" xfId="10788" xr:uid="{89A303A3-D594-4143-AD34-49F6329D2A3A}"/>
    <cellStyle name="Normal 4 2 3 3" xfId="8980" xr:uid="{AE103C8D-8F84-4367-A66A-3B8CC12F3AE8}"/>
    <cellStyle name="Normal 4 2 4" xfId="1125" xr:uid="{1C12D1EA-A8CE-4C2C-85A1-BE31CE5260B9}"/>
    <cellStyle name="Normal 4 3" xfId="1126" xr:uid="{EBA34679-ABF5-4EBF-9836-C57E450966CC}"/>
    <cellStyle name="Normal 4 3 2" xfId="1127" xr:uid="{20DD32D9-4171-40A8-ADC1-AB150B6B703D}"/>
    <cellStyle name="Normal 4 3 2 2" xfId="1128" xr:uid="{F007D91D-763B-4304-BEFC-5E0A914A0741}"/>
    <cellStyle name="Normal 4 3 2 2 2" xfId="10791" xr:uid="{CD306ABD-C0B0-4D6B-9055-304CDA16D8FA}"/>
    <cellStyle name="Normal 4 3 2 2 3" xfId="8983" xr:uid="{9834F807-000B-4929-B2C8-96A00822038C}"/>
    <cellStyle name="Normal 4 3 3" xfId="1129" xr:uid="{05400CE6-5743-4397-A85C-018624CB9D48}"/>
    <cellStyle name="Normal 4 3 3 2" xfId="10790" xr:uid="{3C84A37E-B77F-4E0B-BD78-6CDBCFCFFD90}"/>
    <cellStyle name="Normal 4 3 3 3" xfId="8982" xr:uid="{AA7D2ECE-4DB0-4A3A-9A93-C7A23A91ECD1}"/>
    <cellStyle name="Normal 4 3 4" xfId="1130" xr:uid="{65F6EEC7-2744-49D1-B167-4588617DFFB4}"/>
    <cellStyle name="Normal 4 4" xfId="1131" xr:uid="{56408E65-0113-476B-977D-FAC32DBBC22F}"/>
    <cellStyle name="Normal 4 4 2" xfId="1132" xr:uid="{94D35862-F0BC-46AC-85C1-830BDE57D862}"/>
    <cellStyle name="Normal 4 4 2 2" xfId="1133" xr:uid="{1E3E8952-4415-4724-B21C-B90962FC23DD}"/>
    <cellStyle name="Normal 4 4 2 2 2" xfId="10793" xr:uid="{382E0456-F811-4AC1-9E21-C1879B5B2AA1}"/>
    <cellStyle name="Normal 4 4 2 2 3" xfId="8985" xr:uid="{C6816BB5-DBAE-449D-9066-3D902CBD0557}"/>
    <cellStyle name="Normal 4 4 3" xfId="1134" xr:uid="{7436F955-C9D0-4467-9730-532DE3A97C2B}"/>
    <cellStyle name="Normal 4 4 3 2" xfId="10792" xr:uid="{4CC073C3-9C4F-4AAD-A9CB-97FFEA691ED4}"/>
    <cellStyle name="Normal 4 4 3 3" xfId="8984" xr:uid="{4CE31FE8-D686-4831-8458-DF293A8371F4}"/>
    <cellStyle name="Normal 4 4 4" xfId="1135" xr:uid="{836D7AE5-597A-42C9-AA1E-3E1F3B33FB9D}"/>
    <cellStyle name="Normal 4 5" xfId="1136" xr:uid="{C537AC6D-3B56-4B9C-A165-8D82830599A0}"/>
    <cellStyle name="Normal 4 5 2" xfId="1137" xr:uid="{42126998-9F96-4699-90E8-76ABD5ECCE9E}"/>
    <cellStyle name="Normal 4 5 2 2" xfId="1138" xr:uid="{569161B4-A8AE-4942-8065-6A5B1271B34E}"/>
    <cellStyle name="Normal 4 5 2 2 2" xfId="10795" xr:uid="{CF35C64B-5527-4146-8F0E-F25570371D0A}"/>
    <cellStyle name="Normal 4 5 2 2 3" xfId="8987" xr:uid="{57396F69-6A18-4035-890F-06059333778D}"/>
    <cellStyle name="Normal 4 5 3" xfId="1139" xr:uid="{578510AE-769B-46E4-B691-8264107353C0}"/>
    <cellStyle name="Normal 4 5 3 2" xfId="10794" xr:uid="{C397E13C-069C-4713-9430-3C5A73AF89C4}"/>
    <cellStyle name="Normal 4 5 3 3" xfId="8986" xr:uid="{72122D34-7B1B-4D0A-B864-BD84373253AB}"/>
    <cellStyle name="Normal 4 5 4" xfId="1140" xr:uid="{7AB79B22-EE08-44AC-B951-91B55E232BD2}"/>
    <cellStyle name="Normal 4 6" xfId="1141" xr:uid="{ECDECE12-90F1-47D2-AB3F-7FF71475E9F4}"/>
    <cellStyle name="Normal 4 6 2" xfId="1142" xr:uid="{1C9479C6-58D0-44B7-B7D7-BC599A202EFB}"/>
    <cellStyle name="Normal 4 6 2 2" xfId="10796" xr:uid="{8AC290C9-518F-4BD3-A153-C28AD0796134}"/>
    <cellStyle name="Normal 4 6 2 3" xfId="8988" xr:uid="{A76FF838-438D-4897-9EC1-8645C6FB16B1}"/>
    <cellStyle name="Normal 4 7" xfId="1143" xr:uid="{0D443994-A719-423F-BBF3-03C77EDA67FB}"/>
    <cellStyle name="Normal 4 7 2" xfId="10787" xr:uid="{9342BEE9-611C-4F6D-B675-7EFF1C7C6369}"/>
    <cellStyle name="Normal 4 7 3" xfId="8979" xr:uid="{F8C78770-8468-4E84-8D30-4AA0D12330F6}"/>
    <cellStyle name="Normal 4 8" xfId="1144" xr:uid="{AA193472-FD48-4512-866A-FAAFC8A17998}"/>
    <cellStyle name="Normal 5" xfId="1145" xr:uid="{4D963FAB-20CA-40E3-BDA7-EE7E131F77FA}"/>
    <cellStyle name="Normal 5 2" xfId="1146" xr:uid="{F055F7BD-391E-49AB-A132-D70D2A16E064}"/>
    <cellStyle name="Normal 5 2 2" xfId="10797" xr:uid="{8DDCC1B2-172A-49C3-9CDC-6D133B9C8D45}"/>
    <cellStyle name="Normal 5 2 3" xfId="8989" xr:uid="{17757CA5-9C5E-4DE7-B9FF-DAB8FD87CED6}"/>
    <cellStyle name="Normal 6" xfId="1147" xr:uid="{78EA48AF-33D7-45FA-9C89-A719C16E9368}"/>
    <cellStyle name="Normal 6 2" xfId="1148" xr:uid="{22472826-0DE2-40C3-9368-D78668B2C7D2}"/>
    <cellStyle name="Normal 6 2 2" xfId="10798" xr:uid="{A3658A2F-087B-4A60-BCA8-F148DEB26A34}"/>
    <cellStyle name="Normal 6 2 3" xfId="8990" xr:uid="{EE2481A1-3019-4A98-B72F-013D55024552}"/>
    <cellStyle name="Normal 6 3" xfId="1149" xr:uid="{59A46637-1A7C-47DD-ADB6-B246955C88C4}"/>
    <cellStyle name="Normal 7" xfId="1150" xr:uid="{0A5C1C79-0F42-4347-9134-4A2A98A06B89}"/>
    <cellStyle name="Normal 7 10" xfId="1151" xr:uid="{882B7B1A-BC97-4244-97D8-E56AEBF2E525}"/>
    <cellStyle name="Normal 7 10 2" xfId="1152" xr:uid="{C93FDD77-4DAB-48CA-A387-11708B2AE080}"/>
    <cellStyle name="Normal 7 10 2 2" xfId="6930" xr:uid="{96532F91-148F-4A39-9916-44FB9496EB73}"/>
    <cellStyle name="Normal 7 10 2 2 2" xfId="13700" xr:uid="{CCCAF02F-6642-45FD-B74A-8C3F63EA45BB}"/>
    <cellStyle name="Normal 7 10 2 3" xfId="10156" xr:uid="{7D36E06B-C5AC-45E5-8F89-03FFB5C0FE46}"/>
    <cellStyle name="Normal 7 10 3" xfId="5514" xr:uid="{92ADEC6E-AB10-46FB-BF91-C7981D04A9B4}"/>
    <cellStyle name="Normal 7 10 3 2" xfId="12284" xr:uid="{FB76C489-24CC-43D4-99BE-A6BF9FC971D5}"/>
    <cellStyle name="Normal 7 10 4" xfId="8351" xr:uid="{BB1F21B7-819C-41F7-8878-689C88F7459E}"/>
    <cellStyle name="Normal 7 11" xfId="1153" xr:uid="{5DA8F794-6573-44CD-A70A-0D577EBB775B}"/>
    <cellStyle name="Normal 7 11 2" xfId="5868" xr:uid="{D9B8403A-305F-4324-B78D-4BCE8A7306FF}"/>
    <cellStyle name="Normal 7 11 2 2" xfId="12638" xr:uid="{D4ACF7FD-DA56-43F9-9A18-3F071D035A9D}"/>
    <cellStyle name="Normal 7 11 3" xfId="9094" xr:uid="{946B3E1B-EDEA-4E61-B2B3-8CDEC97ACB47}"/>
    <cellStyle name="Normal 7 12" xfId="4452" xr:uid="{BEA1E068-6BEB-4E03-8689-2FAF150AD400}"/>
    <cellStyle name="Normal 7 12 2" xfId="11222" xr:uid="{C281918A-27BB-4773-AF0B-BD5059558850}"/>
    <cellStyle name="Normal 7 13" xfId="7286" xr:uid="{167C0A26-7C3D-4F36-AE9D-2EBB76572DAA}"/>
    <cellStyle name="Normal 7 2" xfId="1154" xr:uid="{EEB76D91-2134-43DC-96F1-D0EE190607ED}"/>
    <cellStyle name="Normal 7 2 10" xfId="1155" xr:uid="{A6795F24-6769-43DF-80BA-C629808296B2}"/>
    <cellStyle name="Normal 7 2 10 2" xfId="5875" xr:uid="{4526DB5E-6559-405A-A9AA-22B57E123BF9}"/>
    <cellStyle name="Normal 7 2 10 2 2" xfId="12645" xr:uid="{AB1252A4-46DC-4C0A-9F22-5731D4B7CF24}"/>
    <cellStyle name="Normal 7 2 10 3" xfId="9101" xr:uid="{14F19F71-29CD-4745-A53C-273FD3D1B78F}"/>
    <cellStyle name="Normal 7 2 11" xfId="4459" xr:uid="{5C4B27D5-999A-4BEC-8F5D-5E3DBC153144}"/>
    <cellStyle name="Normal 7 2 11 2" xfId="11229" xr:uid="{19435449-3EF6-491A-9ED6-45D90128F285}"/>
    <cellStyle name="Normal 7 2 12" xfId="7293" xr:uid="{C2D81508-F3F6-416B-9BA6-55274EB2BEAE}"/>
    <cellStyle name="Normal 7 2 2" xfId="1156" xr:uid="{503F273B-A61D-4E9A-ACD5-339EFDEC89ED}"/>
    <cellStyle name="Normal 7 2 2 10" xfId="7310" xr:uid="{0FE2CD2E-DF3E-48AC-B8AE-7DBBF849FC48}"/>
    <cellStyle name="Normal 7 2 2 2" xfId="1157" xr:uid="{3ADA302A-8B9D-421B-ABD8-43D49EB77F91}"/>
    <cellStyle name="Normal 7 2 2 2 2" xfId="1158" xr:uid="{0AE1866F-7857-426B-A47F-07A3EB4E1D7D}"/>
    <cellStyle name="Normal 7 2 2 2 2 2" xfId="1159" xr:uid="{B90ABFF1-914B-4AC5-A91D-28E16E42991F}"/>
    <cellStyle name="Normal 7 2 2 2 2 2 2" xfId="1160" xr:uid="{3294F784-649D-4C5D-A93B-172E5F952403}"/>
    <cellStyle name="Normal 7 2 2 2 2 2 2 2" xfId="1161" xr:uid="{989BBAF6-ACA4-4092-9822-DD7DFA02D74A}"/>
    <cellStyle name="Normal 7 2 2 2 2 2 2 2 2" xfId="6543" xr:uid="{EA154F50-8304-4943-B831-AE134B599674}"/>
    <cellStyle name="Normal 7 2 2 2 2 2 2 2 2 2" xfId="13313" xr:uid="{CA2BACB9-504B-4B64-B7E2-ECD25DF371C9}"/>
    <cellStyle name="Normal 7 2 2 2 2 2 2 2 3" xfId="9769" xr:uid="{DED06121-B0B2-4200-AC19-4B319F4B15BA}"/>
    <cellStyle name="Normal 7 2 2 2 2 2 2 3" xfId="5127" xr:uid="{DB7DE648-EF8E-461F-80F3-086F3F37B6A8}"/>
    <cellStyle name="Normal 7 2 2 2 2 2 2 3 2" xfId="11897" xr:uid="{BF97FB11-07C7-42C4-A47B-BAF118D5F0C1}"/>
    <cellStyle name="Normal 7 2 2 2 2 2 2 4" xfId="7964" xr:uid="{15D8E53B-DDF5-4F66-B9D1-D1987D125560}"/>
    <cellStyle name="Normal 7 2 2 2 2 2 3" xfId="1162" xr:uid="{4C2D943A-70A1-4D7E-B8F8-C463476C2463}"/>
    <cellStyle name="Normal 7 2 2 2 2 2 3 2" xfId="1163" xr:uid="{8F9332BA-E9CF-48FC-BC91-21E82804885C}"/>
    <cellStyle name="Normal 7 2 2 2 2 2 3 2 2" xfId="6897" xr:uid="{A00B5026-397A-4B8F-90C7-832D06B53E5D}"/>
    <cellStyle name="Normal 7 2 2 2 2 2 3 2 2 2" xfId="13667" xr:uid="{A7FE8198-C5F0-4657-BB9C-406ABDD081CE}"/>
    <cellStyle name="Normal 7 2 2 2 2 2 3 2 3" xfId="10123" xr:uid="{7C13482F-D42A-4ED8-91EE-351E9F9B1D86}"/>
    <cellStyle name="Normal 7 2 2 2 2 2 3 3" xfId="5481" xr:uid="{8D9850A0-D746-4E90-A8F1-BE750DC6F320}"/>
    <cellStyle name="Normal 7 2 2 2 2 2 3 3 2" xfId="12251" xr:uid="{9104B814-138F-4C0E-BC73-CB7CA0AA93F7}"/>
    <cellStyle name="Normal 7 2 2 2 2 2 3 4" xfId="8318" xr:uid="{BCA54FC1-932B-4255-B6F7-3EA347FF595A}"/>
    <cellStyle name="Normal 7 2 2 2 2 2 4" xfId="1164" xr:uid="{B126ABCE-04B0-465A-AF4B-34EA0ACFF5C2}"/>
    <cellStyle name="Normal 7 2 2 2 2 2 4 2" xfId="1165" xr:uid="{BAE85E62-AF79-4E79-869C-61E2A90C3D0E}"/>
    <cellStyle name="Normal 7 2 2 2 2 2 4 2 2" xfId="7251" xr:uid="{D8D33F83-85D5-47EC-87B4-D287DDA2FC5C}"/>
    <cellStyle name="Normal 7 2 2 2 2 2 4 2 2 2" xfId="14021" xr:uid="{B48FE50C-4D42-4197-95DF-76953AB59732}"/>
    <cellStyle name="Normal 7 2 2 2 2 2 4 2 3" xfId="10477" xr:uid="{5582A8EA-4EA1-4BAD-8AB7-EDCDC6E6D6B3}"/>
    <cellStyle name="Normal 7 2 2 2 2 2 4 3" xfId="5835" xr:uid="{81A7E53E-0944-4064-93CF-470F0CDCB38E}"/>
    <cellStyle name="Normal 7 2 2 2 2 2 4 3 2" xfId="12605" xr:uid="{FE07C3D0-EA35-42E5-B616-5C496B84F768}"/>
    <cellStyle name="Normal 7 2 2 2 2 2 4 4" xfId="8672" xr:uid="{9C850789-F418-4806-9ADE-117203D5C6F9}"/>
    <cellStyle name="Normal 7 2 2 2 2 2 5" xfId="1166" xr:uid="{769074EA-9A88-4000-9370-95EB8A016016}"/>
    <cellStyle name="Normal 7 2 2 2 2 2 5 2" xfId="6189" xr:uid="{3CCBF3E4-8B79-41B5-A056-F71A2C81D17B}"/>
    <cellStyle name="Normal 7 2 2 2 2 2 5 2 2" xfId="12959" xr:uid="{2B1A2635-6452-4CBD-82D2-03F67B2C8626}"/>
    <cellStyle name="Normal 7 2 2 2 2 2 5 3" xfId="9415" xr:uid="{F034FD7F-EC33-4843-96E7-E67852335C49}"/>
    <cellStyle name="Normal 7 2 2 2 2 2 6" xfId="4773" xr:uid="{95A297E0-0322-4462-9A3B-040E8F945BB5}"/>
    <cellStyle name="Normal 7 2 2 2 2 2 6 2" xfId="11543" xr:uid="{68076CD9-3A07-41C1-BF88-3CA94EBFC58C}"/>
    <cellStyle name="Normal 7 2 2 2 2 2 7" xfId="7610" xr:uid="{25FA56E4-5BCE-4DE9-8EA2-2A0C909D0977}"/>
    <cellStyle name="Normal 7 2 2 2 2 3" xfId="1167" xr:uid="{5E14BD92-8220-4F2D-B959-821C6A495450}"/>
    <cellStyle name="Normal 7 2 2 2 2 3 2" xfId="1168" xr:uid="{9FC23425-4E91-41BE-AC07-4AB7C299A741}"/>
    <cellStyle name="Normal 7 2 2 2 2 3 2 2" xfId="6366" xr:uid="{FAC9B49F-48A3-4214-A306-12B7820ACB86}"/>
    <cellStyle name="Normal 7 2 2 2 2 3 2 2 2" xfId="13136" xr:uid="{CA2FDD8F-8237-4819-A234-CA07E11FFB65}"/>
    <cellStyle name="Normal 7 2 2 2 2 3 2 3" xfId="9592" xr:uid="{740E2734-BFBE-485D-B6F2-98FC0F1827B5}"/>
    <cellStyle name="Normal 7 2 2 2 2 3 3" xfId="4950" xr:uid="{7025C343-27E8-42A1-8926-FD86D4E0E69F}"/>
    <cellStyle name="Normal 7 2 2 2 2 3 3 2" xfId="11720" xr:uid="{C778EBE8-9602-4C94-85DF-C3BFA047046C}"/>
    <cellStyle name="Normal 7 2 2 2 2 3 4" xfId="7787" xr:uid="{CADD4F99-1BBC-481E-A5D8-64F231AEEDD1}"/>
    <cellStyle name="Normal 7 2 2 2 2 4" xfId="1169" xr:uid="{F72E7045-08EB-4801-869F-A0CF4DFD45E6}"/>
    <cellStyle name="Normal 7 2 2 2 2 4 2" xfId="1170" xr:uid="{D9B51667-9242-485F-ACAE-466279D71E85}"/>
    <cellStyle name="Normal 7 2 2 2 2 4 2 2" xfId="6720" xr:uid="{0D70CF55-0C4D-40FD-95E2-0CFEDE5B53F4}"/>
    <cellStyle name="Normal 7 2 2 2 2 4 2 2 2" xfId="13490" xr:uid="{8F52F408-308E-4D03-8ABE-3D65820723D6}"/>
    <cellStyle name="Normal 7 2 2 2 2 4 2 3" xfId="9946" xr:uid="{FCCD7E34-CC84-4766-9AE8-2E2108CA6C24}"/>
    <cellStyle name="Normal 7 2 2 2 2 4 3" xfId="5304" xr:uid="{550CDCDF-26A5-4224-BF54-7241CFE6342D}"/>
    <cellStyle name="Normal 7 2 2 2 2 4 3 2" xfId="12074" xr:uid="{940CA330-E9ED-497C-B591-0E91D3810169}"/>
    <cellStyle name="Normal 7 2 2 2 2 4 4" xfId="8141" xr:uid="{97E4A689-0F2D-43DE-A339-EC241332ADAA}"/>
    <cellStyle name="Normal 7 2 2 2 2 5" xfId="1171" xr:uid="{FD3A4244-BB25-4070-AA81-B63A88CAF611}"/>
    <cellStyle name="Normal 7 2 2 2 2 5 2" xfId="1172" xr:uid="{56D8A99F-8DED-457E-9E79-657D9288AE96}"/>
    <cellStyle name="Normal 7 2 2 2 2 5 2 2" xfId="7074" xr:uid="{6C228E9F-D08E-4160-B03D-7AFDD389118E}"/>
    <cellStyle name="Normal 7 2 2 2 2 5 2 2 2" xfId="13844" xr:uid="{38CC865C-6156-4EC1-988F-04464BF3EC82}"/>
    <cellStyle name="Normal 7 2 2 2 2 5 2 3" xfId="10300" xr:uid="{493FD73A-9009-4ED3-AA6A-6113BA8DBDD4}"/>
    <cellStyle name="Normal 7 2 2 2 2 5 3" xfId="5658" xr:uid="{F429350E-EB6B-475C-9D2D-5E53FF39EABF}"/>
    <cellStyle name="Normal 7 2 2 2 2 5 3 2" xfId="12428" xr:uid="{66BE2EF4-E3C5-4267-AD09-DFF3C5CF3AB1}"/>
    <cellStyle name="Normal 7 2 2 2 2 5 4" xfId="8495" xr:uid="{E2575ED2-A6BF-418F-8D3C-C7BD1CC7E6AF}"/>
    <cellStyle name="Normal 7 2 2 2 2 6" xfId="1173" xr:uid="{213E4284-EBFA-4C7D-AE53-2E5BD485264B}"/>
    <cellStyle name="Normal 7 2 2 2 2 6 2" xfId="6012" xr:uid="{C689EFB4-04E8-40C0-95D8-C19309BC0886}"/>
    <cellStyle name="Normal 7 2 2 2 2 6 2 2" xfId="12782" xr:uid="{101E932D-9830-49C3-B32B-5EB32334E56D}"/>
    <cellStyle name="Normal 7 2 2 2 2 6 3" xfId="9238" xr:uid="{4F060A1D-52AE-43DA-8F35-2556C16E8B50}"/>
    <cellStyle name="Normal 7 2 2 2 2 7" xfId="4596" xr:uid="{88CBDEEB-89C2-4B80-8C6B-5CF78433DF99}"/>
    <cellStyle name="Normal 7 2 2 2 2 7 2" xfId="11366" xr:uid="{EA120EF3-142F-4479-B663-D8AB7030F111}"/>
    <cellStyle name="Normal 7 2 2 2 2 8" xfId="7433" xr:uid="{896ED80B-8DC9-4795-91DF-D17C052D92A6}"/>
    <cellStyle name="Normal 7 2 2 2 3" xfId="1174" xr:uid="{2C860978-5BAF-490E-8BF3-8653042C753F}"/>
    <cellStyle name="Normal 7 2 2 2 3 2" xfId="1175" xr:uid="{0BCD6004-583F-4C30-B621-332380202BCE}"/>
    <cellStyle name="Normal 7 2 2 2 3 2 2" xfId="1176" xr:uid="{9E621588-C0B0-4E02-8420-9B6663630E68}"/>
    <cellStyle name="Normal 7 2 2 2 3 2 2 2" xfId="6462" xr:uid="{C344A933-8F1F-4D01-8F85-CDF990BFFB8F}"/>
    <cellStyle name="Normal 7 2 2 2 3 2 2 2 2" xfId="13232" xr:uid="{13B05351-C942-4C6D-8299-8349FB8A6A6A}"/>
    <cellStyle name="Normal 7 2 2 2 3 2 2 3" xfId="9688" xr:uid="{F27BBC87-DD6F-4C66-973C-BD4DE815F589}"/>
    <cellStyle name="Normal 7 2 2 2 3 2 3" xfId="5046" xr:uid="{64A589AC-F429-4172-8738-84B6BE03ED72}"/>
    <cellStyle name="Normal 7 2 2 2 3 2 3 2" xfId="11816" xr:uid="{D872713E-B603-4B81-9E4B-DC84FD6CA09B}"/>
    <cellStyle name="Normal 7 2 2 2 3 2 4" xfId="7883" xr:uid="{EE6875D4-80FF-4722-A34A-B1FA66C7577B}"/>
    <cellStyle name="Normal 7 2 2 2 3 3" xfId="1177" xr:uid="{0AB03F84-1960-44C3-9570-C02801E98512}"/>
    <cellStyle name="Normal 7 2 2 2 3 3 2" xfId="1178" xr:uid="{8C4AEB26-9484-434E-B9D7-B5D5A01BB04A}"/>
    <cellStyle name="Normal 7 2 2 2 3 3 2 2" xfId="6816" xr:uid="{285FE66F-53F4-4655-B1DC-DD3B6BFDDB88}"/>
    <cellStyle name="Normal 7 2 2 2 3 3 2 2 2" xfId="13586" xr:uid="{EF94D4B6-3BE1-4289-BF70-4EAC8594E0D5}"/>
    <cellStyle name="Normal 7 2 2 2 3 3 2 3" xfId="10042" xr:uid="{1AE37F78-D01E-4B21-A9FB-87683E2060B6}"/>
    <cellStyle name="Normal 7 2 2 2 3 3 3" xfId="5400" xr:uid="{1176C6F2-B96E-41FA-A06D-FC8B93C06329}"/>
    <cellStyle name="Normal 7 2 2 2 3 3 3 2" xfId="12170" xr:uid="{7C9378D5-0CE3-419F-8A96-9D6BF5AF3CD3}"/>
    <cellStyle name="Normal 7 2 2 2 3 3 4" xfId="8237" xr:uid="{6DFF2BEE-5D25-4F5B-8E3A-3109D979F90E}"/>
    <cellStyle name="Normal 7 2 2 2 3 4" xfId="1179" xr:uid="{B2C99369-C887-486C-95C5-9E12D0135FE2}"/>
    <cellStyle name="Normal 7 2 2 2 3 4 2" xfId="1180" xr:uid="{54547CE4-6DFC-4316-A0F8-E114139B9A22}"/>
    <cellStyle name="Normal 7 2 2 2 3 4 2 2" xfId="7170" xr:uid="{81E3C5F9-94C2-4638-8526-857063A3D56C}"/>
    <cellStyle name="Normal 7 2 2 2 3 4 2 2 2" xfId="13940" xr:uid="{0705C66E-9C6E-4591-B0AB-C307745BE27D}"/>
    <cellStyle name="Normal 7 2 2 2 3 4 2 3" xfId="10396" xr:uid="{86221E2B-F209-4353-B863-F321301EC5BB}"/>
    <cellStyle name="Normal 7 2 2 2 3 4 3" xfId="5754" xr:uid="{0AF8DF88-A629-4A45-9FCC-3F064FA1DD9A}"/>
    <cellStyle name="Normal 7 2 2 2 3 4 3 2" xfId="12524" xr:uid="{CED5B243-55CE-49CF-B565-7DD4B2D0C35D}"/>
    <cellStyle name="Normal 7 2 2 2 3 4 4" xfId="8591" xr:uid="{651DB0F2-5B7E-4F5F-8298-5FB20EA0602B}"/>
    <cellStyle name="Normal 7 2 2 2 3 5" xfId="1181" xr:uid="{5763821B-5FBF-454E-90BE-CD254D0B07F5}"/>
    <cellStyle name="Normal 7 2 2 2 3 5 2" xfId="6108" xr:uid="{555C9359-6700-4867-8B28-9EDDEAC34F83}"/>
    <cellStyle name="Normal 7 2 2 2 3 5 2 2" xfId="12878" xr:uid="{E230B9BA-E7E9-4F0E-8455-1062B92DF174}"/>
    <cellStyle name="Normal 7 2 2 2 3 5 3" xfId="9334" xr:uid="{7D15E0B5-6607-4289-BA16-13CC44E90A7A}"/>
    <cellStyle name="Normal 7 2 2 2 3 6" xfId="4692" xr:uid="{AD561D49-9E55-409B-ADFD-4BDDDF346ADA}"/>
    <cellStyle name="Normal 7 2 2 2 3 6 2" xfId="11462" xr:uid="{738CCF33-205F-4527-9959-B41599AA4294}"/>
    <cellStyle name="Normal 7 2 2 2 3 7" xfId="7529" xr:uid="{2A527DFB-E2F9-4AB2-B371-F28F855B09E3}"/>
    <cellStyle name="Normal 7 2 2 2 4" xfId="1182" xr:uid="{A6D98F1F-834F-410F-8BB4-3F89881F2687}"/>
    <cellStyle name="Normal 7 2 2 2 4 2" xfId="1183" xr:uid="{378A1A00-89BD-4F32-BE5A-9F620098B0AA}"/>
    <cellStyle name="Normal 7 2 2 2 4 2 2" xfId="6285" xr:uid="{11BA7CE2-6033-4141-8493-4D0630000B91}"/>
    <cellStyle name="Normal 7 2 2 2 4 2 2 2" xfId="13055" xr:uid="{6F100A57-E71D-40E8-938A-8ADBE9650979}"/>
    <cellStyle name="Normal 7 2 2 2 4 2 3" xfId="9511" xr:uid="{3731910E-86FA-489E-AE8B-033D932977A4}"/>
    <cellStyle name="Normal 7 2 2 2 4 3" xfId="4869" xr:uid="{93FD3172-6547-469C-A60F-DD697E4B3280}"/>
    <cellStyle name="Normal 7 2 2 2 4 3 2" xfId="11639" xr:uid="{B4BD309E-E96D-4AE3-8032-05DE0D6DA13F}"/>
    <cellStyle name="Normal 7 2 2 2 4 4" xfId="7706" xr:uid="{0D984417-F584-4C80-938C-F0E661FD8893}"/>
    <cellStyle name="Normal 7 2 2 2 5" xfId="1184" xr:uid="{B9FA7387-2E8A-43B0-B9E6-F599553C6784}"/>
    <cellStyle name="Normal 7 2 2 2 5 2" xfId="1185" xr:uid="{472DD925-72FF-4E25-9A0E-7E45C802C7F0}"/>
    <cellStyle name="Normal 7 2 2 2 5 2 2" xfId="6639" xr:uid="{EC965CE1-CE4D-452E-828C-3D7D37B797AD}"/>
    <cellStyle name="Normal 7 2 2 2 5 2 2 2" xfId="13409" xr:uid="{4C979EFB-BDA9-4818-8505-833C2E55ADE7}"/>
    <cellStyle name="Normal 7 2 2 2 5 2 3" xfId="9865" xr:uid="{654B6300-979A-45FF-8505-5E1ABEF69444}"/>
    <cellStyle name="Normal 7 2 2 2 5 3" xfId="5223" xr:uid="{F390EA25-8B6E-4C3A-841B-83079E1D7F1D}"/>
    <cellStyle name="Normal 7 2 2 2 5 3 2" xfId="11993" xr:uid="{0FC741FB-3269-4F1F-910D-ACC0FD4BC788}"/>
    <cellStyle name="Normal 7 2 2 2 5 4" xfId="8060" xr:uid="{1B51082D-4996-441F-9E4A-814DE382ACC1}"/>
    <cellStyle name="Normal 7 2 2 2 6" xfId="1186" xr:uid="{F0CADD13-4BB6-4F3C-821F-E99A3575A03D}"/>
    <cellStyle name="Normal 7 2 2 2 6 2" xfId="1187" xr:uid="{158F4481-5E30-4666-955C-38607ED6EC85}"/>
    <cellStyle name="Normal 7 2 2 2 6 2 2" xfId="6993" xr:uid="{4B89CF10-C869-4EA4-B6CD-E91A38E8BE1E}"/>
    <cellStyle name="Normal 7 2 2 2 6 2 2 2" xfId="13763" xr:uid="{F65DD3FD-00EC-4105-8A4D-1077D1C94EB4}"/>
    <cellStyle name="Normal 7 2 2 2 6 2 3" xfId="10219" xr:uid="{67640EFC-6CC1-4B0C-A6EB-D9371BC5F205}"/>
    <cellStyle name="Normal 7 2 2 2 6 3" xfId="5577" xr:uid="{291C79BF-EFC6-4F3D-9163-FF81777E2158}"/>
    <cellStyle name="Normal 7 2 2 2 6 3 2" xfId="12347" xr:uid="{AA72B7BF-D4DC-45DB-9B07-FB3A00EFCEE5}"/>
    <cellStyle name="Normal 7 2 2 2 6 4" xfId="8414" xr:uid="{BFAA256C-EBCD-47C9-8678-AD7BD8CF08C1}"/>
    <cellStyle name="Normal 7 2 2 2 7" xfId="1188" xr:uid="{878AA529-7CE9-42BF-B085-35C1D7BAEC39}"/>
    <cellStyle name="Normal 7 2 2 2 7 2" xfId="5931" xr:uid="{3E18561E-0922-4F99-9E35-472783C6D1B8}"/>
    <cellStyle name="Normal 7 2 2 2 7 2 2" xfId="12701" xr:uid="{1D28B384-9C3E-42BD-8A10-343D7E7F1FD6}"/>
    <cellStyle name="Normal 7 2 2 2 7 3" xfId="9157" xr:uid="{9ECF64AF-97D0-4DA6-87E4-F1D5C3D5C1AA}"/>
    <cellStyle name="Normal 7 2 2 2 8" xfId="4515" xr:uid="{10DCF206-8B1E-4FD4-972B-27998B70F0CB}"/>
    <cellStyle name="Normal 7 2 2 2 8 2" xfId="11285" xr:uid="{39A59CC9-2931-4FE1-AF5E-15EA9A5DED84}"/>
    <cellStyle name="Normal 7 2 2 2 9" xfId="7352" xr:uid="{85038C9A-5766-4206-BB19-0BF5B543463A}"/>
    <cellStyle name="Normal 7 2 2 3" xfId="1189" xr:uid="{BE06CAE0-FDDB-4DC4-88BC-85B8801D5DFC}"/>
    <cellStyle name="Normal 7 2 2 3 2" xfId="1190" xr:uid="{2B21C9EE-B985-40FC-B750-7D408F5D0EA1}"/>
    <cellStyle name="Normal 7 2 2 3 2 2" xfId="1191" xr:uid="{F59A3275-4398-4B11-8684-B5B9A1BCC391}"/>
    <cellStyle name="Normal 7 2 2 3 2 2 2" xfId="1192" xr:uid="{960F97CB-ACAF-46C8-BC0D-9E300F6FAA77}"/>
    <cellStyle name="Normal 7 2 2 3 2 2 2 2" xfId="6501" xr:uid="{405D2A78-7EFA-49BD-A0CB-07F045184A61}"/>
    <cellStyle name="Normal 7 2 2 3 2 2 2 2 2" xfId="13271" xr:uid="{F6EC63A3-5D53-4B28-8B0C-6190D8CB6965}"/>
    <cellStyle name="Normal 7 2 2 3 2 2 2 3" xfId="9727" xr:uid="{932AF9C4-3BF5-4893-87EB-38444B5FB88B}"/>
    <cellStyle name="Normal 7 2 2 3 2 2 3" xfId="5085" xr:uid="{06C342F8-B313-4545-A877-483F844EDCC3}"/>
    <cellStyle name="Normal 7 2 2 3 2 2 3 2" xfId="11855" xr:uid="{53FE4EB0-98E8-4F30-AAD7-4DD13AFD0963}"/>
    <cellStyle name="Normal 7 2 2 3 2 2 4" xfId="7922" xr:uid="{0E555E5A-A65C-470F-8D6D-10F48BD00187}"/>
    <cellStyle name="Normal 7 2 2 3 2 3" xfId="1193" xr:uid="{E8F67BC9-3AC7-4438-8259-66757DD1B56A}"/>
    <cellStyle name="Normal 7 2 2 3 2 3 2" xfId="1194" xr:uid="{8502F2E1-1D90-401E-B06D-7F2E89AF1264}"/>
    <cellStyle name="Normal 7 2 2 3 2 3 2 2" xfId="6855" xr:uid="{61558E52-1C8C-493F-B23B-EAAF71BF23BE}"/>
    <cellStyle name="Normal 7 2 2 3 2 3 2 2 2" xfId="13625" xr:uid="{7B99CAA4-7CBB-434E-899C-03EAB9081843}"/>
    <cellStyle name="Normal 7 2 2 3 2 3 2 3" xfId="10081" xr:uid="{AADB00A1-94B3-49BC-ACE4-113C0A32D2A9}"/>
    <cellStyle name="Normal 7 2 2 3 2 3 3" xfId="5439" xr:uid="{456CFC39-49D7-42FD-823B-D982810B69B0}"/>
    <cellStyle name="Normal 7 2 2 3 2 3 3 2" xfId="12209" xr:uid="{244DC154-01CE-4CC0-A8D9-E3451ACAFC09}"/>
    <cellStyle name="Normal 7 2 2 3 2 3 4" xfId="8276" xr:uid="{8079BB7C-4A49-4683-8864-7CA278AE9D4E}"/>
    <cellStyle name="Normal 7 2 2 3 2 4" xfId="1195" xr:uid="{A078B372-767A-48DB-8B52-906340B21233}"/>
    <cellStyle name="Normal 7 2 2 3 2 4 2" xfId="1196" xr:uid="{04FE41A8-D011-48B3-86BC-974C4D721E87}"/>
    <cellStyle name="Normal 7 2 2 3 2 4 2 2" xfId="7209" xr:uid="{DCBA844E-F64F-42D2-A3BC-374F71B3D1EA}"/>
    <cellStyle name="Normal 7 2 2 3 2 4 2 2 2" xfId="13979" xr:uid="{B007D318-D332-4087-B6BF-9F79334064F7}"/>
    <cellStyle name="Normal 7 2 2 3 2 4 2 3" xfId="10435" xr:uid="{6332628A-037C-4273-82FF-50C5516D0837}"/>
    <cellStyle name="Normal 7 2 2 3 2 4 3" xfId="5793" xr:uid="{3CF2FA4F-6480-4994-9EC8-F59D3D3A3FA6}"/>
    <cellStyle name="Normal 7 2 2 3 2 4 3 2" xfId="12563" xr:uid="{AD8CCE4A-B213-4E10-B1CD-AC48F3F57576}"/>
    <cellStyle name="Normal 7 2 2 3 2 4 4" xfId="8630" xr:uid="{2780CD33-61A5-4A2D-85F1-EE313E939A8E}"/>
    <cellStyle name="Normal 7 2 2 3 2 5" xfId="1197" xr:uid="{58E0CF8D-8E29-4616-8B30-53C22CE3BC6D}"/>
    <cellStyle name="Normal 7 2 2 3 2 5 2" xfId="6147" xr:uid="{46369D7C-FFE9-443E-8DE5-16480721E61D}"/>
    <cellStyle name="Normal 7 2 2 3 2 5 2 2" xfId="12917" xr:uid="{0CD21CC5-613C-4946-816B-523632B66C0D}"/>
    <cellStyle name="Normal 7 2 2 3 2 5 3" xfId="9373" xr:uid="{ECFA48E7-6717-4974-9E24-54BC0E4AEBAB}"/>
    <cellStyle name="Normal 7 2 2 3 2 6" xfId="4731" xr:uid="{6DA61EA7-82F0-46BC-A3E8-8E5E1979B74D}"/>
    <cellStyle name="Normal 7 2 2 3 2 6 2" xfId="11501" xr:uid="{EBCC258E-7CCA-432B-8A31-34F9E3016618}"/>
    <cellStyle name="Normal 7 2 2 3 2 7" xfId="7568" xr:uid="{70EA7439-6453-411F-8298-14D6BA7D0F3F}"/>
    <cellStyle name="Normal 7 2 2 3 3" xfId="1198" xr:uid="{5D875244-C499-4D7A-BBB7-02AE2944DEA7}"/>
    <cellStyle name="Normal 7 2 2 3 3 2" xfId="1199" xr:uid="{1FD086F7-3F15-4D7D-8FB4-2E054609DFDA}"/>
    <cellStyle name="Normal 7 2 2 3 3 2 2" xfId="6324" xr:uid="{6EA2E557-60D6-4AD9-BD61-0A9044D40923}"/>
    <cellStyle name="Normal 7 2 2 3 3 2 2 2" xfId="13094" xr:uid="{EE0E623D-BD88-455E-B732-7C16E97DE353}"/>
    <cellStyle name="Normal 7 2 2 3 3 2 3" xfId="9550" xr:uid="{B456CCC9-766D-4538-B4EE-4046C6397300}"/>
    <cellStyle name="Normal 7 2 2 3 3 3" xfId="4908" xr:uid="{5ABC898C-FB90-4176-85D9-A624FBF5E50E}"/>
    <cellStyle name="Normal 7 2 2 3 3 3 2" xfId="11678" xr:uid="{735C9550-504A-4115-8381-85BBA915137F}"/>
    <cellStyle name="Normal 7 2 2 3 3 4" xfId="7745" xr:uid="{0B35A310-E4F0-4300-A8D9-2D8F46D48B01}"/>
    <cellStyle name="Normal 7 2 2 3 4" xfId="1200" xr:uid="{61E2D4DA-E763-4ADB-854A-0DF7CAEC23D6}"/>
    <cellStyle name="Normal 7 2 2 3 4 2" xfId="1201" xr:uid="{747D2BF6-56BC-487C-9FCF-E6FF6299DFE1}"/>
    <cellStyle name="Normal 7 2 2 3 4 2 2" xfId="6678" xr:uid="{AD5CDD04-6B68-47D1-96D6-18C844E6E25D}"/>
    <cellStyle name="Normal 7 2 2 3 4 2 2 2" xfId="13448" xr:uid="{E62F91FA-04F9-47E2-8994-2D0A2B1D969C}"/>
    <cellStyle name="Normal 7 2 2 3 4 2 3" xfId="9904" xr:uid="{BB09F9F8-FCA6-488A-84F0-DD796AD48B3E}"/>
    <cellStyle name="Normal 7 2 2 3 4 3" xfId="5262" xr:uid="{BDF57495-976A-46B0-929D-AA59FEC9C850}"/>
    <cellStyle name="Normal 7 2 2 3 4 3 2" xfId="12032" xr:uid="{D3BA32C5-9BE5-46AE-82C2-C3DD2CAD2EFF}"/>
    <cellStyle name="Normal 7 2 2 3 4 4" xfId="8099" xr:uid="{03BBB972-2D34-4562-A995-5A639BFE7E55}"/>
    <cellStyle name="Normal 7 2 2 3 5" xfId="1202" xr:uid="{BE3A3BF0-795D-4FA1-8166-DDE60C4B2999}"/>
    <cellStyle name="Normal 7 2 2 3 5 2" xfId="1203" xr:uid="{A9527B0F-D54D-4975-834C-4739B13C074C}"/>
    <cellStyle name="Normal 7 2 2 3 5 2 2" xfId="7032" xr:uid="{63A7896D-CD43-467E-802C-5B32F09E4DDA}"/>
    <cellStyle name="Normal 7 2 2 3 5 2 2 2" xfId="13802" xr:uid="{8B410196-E57F-4358-8526-23964AD1899F}"/>
    <cellStyle name="Normal 7 2 2 3 5 2 3" xfId="10258" xr:uid="{74205130-FA23-4447-9AD5-D7FC38880E2C}"/>
    <cellStyle name="Normal 7 2 2 3 5 3" xfId="5616" xr:uid="{F9CEA085-B040-4CED-962F-40CFE108A31B}"/>
    <cellStyle name="Normal 7 2 2 3 5 3 2" xfId="12386" xr:uid="{65225CBC-B34C-4FA0-8770-FA85740BF235}"/>
    <cellStyle name="Normal 7 2 2 3 5 4" xfId="8453" xr:uid="{9E3DFB36-FA95-478A-B4E1-FA30478F2FFB}"/>
    <cellStyle name="Normal 7 2 2 3 6" xfId="1204" xr:uid="{56D2A01C-D7D3-4D35-B8C6-4E945873B3EC}"/>
    <cellStyle name="Normal 7 2 2 3 6 2" xfId="5970" xr:uid="{31EEA4B8-BFA1-44AD-B0F3-50B6206ABD82}"/>
    <cellStyle name="Normal 7 2 2 3 6 2 2" xfId="12740" xr:uid="{3A87F8AC-5C6C-4802-AC12-8CF8DF816E71}"/>
    <cellStyle name="Normal 7 2 2 3 6 3" xfId="9196" xr:uid="{6F1BDB07-6958-47E6-BA38-58B3BEBA8571}"/>
    <cellStyle name="Normal 7 2 2 3 7" xfId="4554" xr:uid="{E3418912-09C9-4404-916A-A89E7C50EB85}"/>
    <cellStyle name="Normal 7 2 2 3 7 2" xfId="11324" xr:uid="{739358C9-DF2F-48E5-87F9-DC9A82D5FFCB}"/>
    <cellStyle name="Normal 7 2 2 3 8" xfId="7391" xr:uid="{A93DCC20-4DB9-4ED8-A86A-6B1866668B77}"/>
    <cellStyle name="Normal 7 2 2 4" xfId="1205" xr:uid="{738FBE97-7F85-4C00-8CED-7209A7BDBC0F}"/>
    <cellStyle name="Normal 7 2 2 4 2" xfId="1206" xr:uid="{177A1B8F-528D-491A-BD0A-5AC7BA1CC91D}"/>
    <cellStyle name="Normal 7 2 2 4 2 2" xfId="1207" xr:uid="{8FB0F758-E6CE-4C72-B5EA-4D2A037FEAF8}"/>
    <cellStyle name="Normal 7 2 2 4 2 2 2" xfId="6420" xr:uid="{1553BD17-7AA5-4E51-9E35-92B1A5A9B9F0}"/>
    <cellStyle name="Normal 7 2 2 4 2 2 2 2" xfId="13190" xr:uid="{747B5EE4-B596-491E-90A2-0914AFFA837D}"/>
    <cellStyle name="Normal 7 2 2 4 2 2 3" xfId="9646" xr:uid="{97D0B651-54AA-42C0-ABDE-DFB89F764A63}"/>
    <cellStyle name="Normal 7 2 2 4 2 3" xfId="5004" xr:uid="{A25090CC-0A1B-4DF0-9C11-FEEACF15987F}"/>
    <cellStyle name="Normal 7 2 2 4 2 3 2" xfId="11774" xr:uid="{27D93059-A6C3-4EFC-8BE4-9AD9388681A0}"/>
    <cellStyle name="Normal 7 2 2 4 2 4" xfId="7841" xr:uid="{8BE8E997-18C2-4018-A550-DE7EFC80A327}"/>
    <cellStyle name="Normal 7 2 2 4 3" xfId="1208" xr:uid="{4C5334A9-7C26-4AAF-9973-162F2E2CC583}"/>
    <cellStyle name="Normal 7 2 2 4 3 2" xfId="1209" xr:uid="{763417D0-60ED-4E41-B502-B50E5555F357}"/>
    <cellStyle name="Normal 7 2 2 4 3 2 2" xfId="6774" xr:uid="{32EA6FE0-520C-49AC-842D-928FD61AD8EE}"/>
    <cellStyle name="Normal 7 2 2 4 3 2 2 2" xfId="13544" xr:uid="{5BF5EEB1-BF47-4A59-B5A9-165693229F46}"/>
    <cellStyle name="Normal 7 2 2 4 3 2 3" xfId="10000" xr:uid="{0E1FF74F-1F45-4D06-AD9D-B5ED16BF5107}"/>
    <cellStyle name="Normal 7 2 2 4 3 3" xfId="5358" xr:uid="{1362F87A-E172-433E-948E-AEC41554C565}"/>
    <cellStyle name="Normal 7 2 2 4 3 3 2" xfId="12128" xr:uid="{B319F241-FD24-43E2-8BC5-8494010D3AA6}"/>
    <cellStyle name="Normal 7 2 2 4 3 4" xfId="8195" xr:uid="{26F51214-5936-48BF-88E5-39CE7FD958C1}"/>
    <cellStyle name="Normal 7 2 2 4 4" xfId="1210" xr:uid="{D490736E-E111-439B-944E-BDB74916D87E}"/>
    <cellStyle name="Normal 7 2 2 4 4 2" xfId="1211" xr:uid="{FE2DEE32-A3A1-4CE4-A810-170194FC959D}"/>
    <cellStyle name="Normal 7 2 2 4 4 2 2" xfId="7128" xr:uid="{A27D04AC-0F3E-4DF6-A896-0AF5E06813D6}"/>
    <cellStyle name="Normal 7 2 2 4 4 2 2 2" xfId="13898" xr:uid="{3552A09F-80A4-4BA6-8D27-052E86D221D0}"/>
    <cellStyle name="Normal 7 2 2 4 4 2 3" xfId="10354" xr:uid="{CD29EE2B-F81A-40F8-9472-2D7C650DFE5F}"/>
    <cellStyle name="Normal 7 2 2 4 4 3" xfId="5712" xr:uid="{576473A8-DE51-438B-9E97-DA582F38CE0E}"/>
    <cellStyle name="Normal 7 2 2 4 4 3 2" xfId="12482" xr:uid="{69F739B0-5996-4EF9-AF2E-9F46E0DE96A2}"/>
    <cellStyle name="Normal 7 2 2 4 4 4" xfId="8549" xr:uid="{F57CEF85-17C9-41D3-A14F-7052D1ADF6DF}"/>
    <cellStyle name="Normal 7 2 2 4 5" xfId="1212" xr:uid="{AB5F1B3D-1D0F-41F6-8F62-FEDFCA5DB8D2}"/>
    <cellStyle name="Normal 7 2 2 4 5 2" xfId="6066" xr:uid="{A6AC6896-031E-4040-89BF-B9FA1D421FE4}"/>
    <cellStyle name="Normal 7 2 2 4 5 2 2" xfId="12836" xr:uid="{496989E6-EE9A-4E67-95F9-65226D2DC533}"/>
    <cellStyle name="Normal 7 2 2 4 5 3" xfId="9292" xr:uid="{64F29B65-52FC-421E-B27C-4184E5A1F99B}"/>
    <cellStyle name="Normal 7 2 2 4 6" xfId="4650" xr:uid="{76849BA2-E932-4FCF-B9E2-1F96FFD3A4EB}"/>
    <cellStyle name="Normal 7 2 2 4 6 2" xfId="11420" xr:uid="{99D8D27A-A6DC-48DC-86A6-AD08EB96E991}"/>
    <cellStyle name="Normal 7 2 2 4 7" xfId="7487" xr:uid="{62C1BB95-7D93-48E6-A4E9-56237923A2DF}"/>
    <cellStyle name="Normal 7 2 2 5" xfId="1213" xr:uid="{F42F98E8-9D0E-4CAF-BA3D-1A6DAAA61393}"/>
    <cellStyle name="Normal 7 2 2 5 2" xfId="1214" xr:uid="{0B676E24-4F7F-46AC-87C0-5201A1DD7D34}"/>
    <cellStyle name="Normal 7 2 2 5 2 2" xfId="6243" xr:uid="{379BAD7C-E042-452D-9F13-3747DF26C380}"/>
    <cellStyle name="Normal 7 2 2 5 2 2 2" xfId="13013" xr:uid="{C3FC0756-F450-4033-B8C4-F468A88A29FF}"/>
    <cellStyle name="Normal 7 2 2 5 2 3" xfId="9469" xr:uid="{A5135AAB-3B58-40E8-AD25-53E28ADCA415}"/>
    <cellStyle name="Normal 7 2 2 5 3" xfId="4827" xr:uid="{D3838066-5467-4F56-8E67-389D38593F78}"/>
    <cellStyle name="Normal 7 2 2 5 3 2" xfId="11597" xr:uid="{E055612C-898F-4E70-8964-00A24542CA24}"/>
    <cellStyle name="Normal 7 2 2 5 4" xfId="7664" xr:uid="{0459A089-0741-4363-B9E0-18BC3827AC59}"/>
    <cellStyle name="Normal 7 2 2 6" xfId="1215" xr:uid="{29386053-419A-4E76-996E-509DD1B592F3}"/>
    <cellStyle name="Normal 7 2 2 6 2" xfId="1216" xr:uid="{6A8872D6-54F6-4085-A5BF-C64D350DC32F}"/>
    <cellStyle name="Normal 7 2 2 6 2 2" xfId="6597" xr:uid="{4823C828-3F92-427A-968E-43307853F113}"/>
    <cellStyle name="Normal 7 2 2 6 2 2 2" xfId="13367" xr:uid="{28226740-670F-445C-8137-4268442E864F}"/>
    <cellStyle name="Normal 7 2 2 6 2 3" xfId="9823" xr:uid="{D71D3422-E597-4261-A645-AE95603A3EB1}"/>
    <cellStyle name="Normal 7 2 2 6 3" xfId="5181" xr:uid="{2D740E5E-BDF8-442A-9A4B-5A4D71E1B030}"/>
    <cellStyle name="Normal 7 2 2 6 3 2" xfId="11951" xr:uid="{EF3A5651-0CC6-490F-A6EA-FA8CE3C29A98}"/>
    <cellStyle name="Normal 7 2 2 6 4" xfId="8018" xr:uid="{A3D5ACF3-006A-4B89-BB3D-F25DFE83EB2B}"/>
    <cellStyle name="Normal 7 2 2 7" xfId="1217" xr:uid="{53FB77FB-79AA-4413-94DC-0CFF7C0CD8FD}"/>
    <cellStyle name="Normal 7 2 2 7 2" xfId="1218" xr:uid="{29E7BE04-4F44-4814-90D0-54F169895DC0}"/>
    <cellStyle name="Normal 7 2 2 7 2 2" xfId="6951" xr:uid="{FFEE455D-28B2-4E26-8D1F-5B9999F430AB}"/>
    <cellStyle name="Normal 7 2 2 7 2 2 2" xfId="13721" xr:uid="{1BFF053F-ECC0-4D03-980D-8EB7D6E7D61A}"/>
    <cellStyle name="Normal 7 2 2 7 2 3" xfId="10177" xr:uid="{497C9399-ED40-4A39-8A5B-49AFA28243B0}"/>
    <cellStyle name="Normal 7 2 2 7 3" xfId="5535" xr:uid="{DD7B90A7-DF50-4D10-8B93-7605FF166917}"/>
    <cellStyle name="Normal 7 2 2 7 3 2" xfId="12305" xr:uid="{2D15F43B-C59E-4D37-A9F5-E849A2F3B9E4}"/>
    <cellStyle name="Normal 7 2 2 7 4" xfId="8372" xr:uid="{6CED34A0-DE48-4953-BB1B-51A9FB167426}"/>
    <cellStyle name="Normal 7 2 2 8" xfId="1219" xr:uid="{3756BF34-2C5A-4726-9171-1716E7829FC8}"/>
    <cellStyle name="Normal 7 2 2 8 2" xfId="5889" xr:uid="{08A734CD-3642-4B8B-83A5-D8AA8FF491DB}"/>
    <cellStyle name="Normal 7 2 2 8 2 2" xfId="12659" xr:uid="{86E08EE3-1ABB-4546-B6F6-5EC9BCAF345C}"/>
    <cellStyle name="Normal 7 2 2 8 3" xfId="9115" xr:uid="{F5B6867E-E50E-476D-9C6D-9CF63EE71360}"/>
    <cellStyle name="Normal 7 2 2 9" xfId="4473" xr:uid="{8C7D2A7E-0834-442B-98B8-0A8BB31E68AC}"/>
    <cellStyle name="Normal 7 2 2 9 2" xfId="11243" xr:uid="{23528E1A-680E-476B-8A26-CB73C46DF29F}"/>
    <cellStyle name="Normal 7 2 3" xfId="1220" xr:uid="{4A694C9F-8B4D-4531-A3AB-58475EAFEE52}"/>
    <cellStyle name="Normal 7 2 3 10" xfId="7324" xr:uid="{BDEB9735-2388-4D7B-A606-2F0FA4A2C058}"/>
    <cellStyle name="Normal 7 2 3 2" xfId="1221" xr:uid="{A536BCB2-847B-40A3-8718-93ACFED80E1E}"/>
    <cellStyle name="Normal 7 2 3 2 2" xfId="1222" xr:uid="{E94C7C34-72D4-4D4A-8848-3C561F2F9933}"/>
    <cellStyle name="Normal 7 2 3 2 2 2" xfId="1223" xr:uid="{C820B916-B9E2-45A1-BAD6-DA737D7C6CF1}"/>
    <cellStyle name="Normal 7 2 3 2 2 2 2" xfId="1224" xr:uid="{7780E840-B01D-43D3-AE86-88A81041544B}"/>
    <cellStyle name="Normal 7 2 3 2 2 2 2 2" xfId="1225" xr:uid="{9C055602-5D0F-49F8-81CF-9AC0DD10C52F}"/>
    <cellStyle name="Normal 7 2 3 2 2 2 2 2 2" xfId="6557" xr:uid="{1D493FFE-1CF2-47DE-8147-A8187CA3ECD7}"/>
    <cellStyle name="Normal 7 2 3 2 2 2 2 2 2 2" xfId="13327" xr:uid="{C59A9E4E-4322-4698-A939-010628CCA791}"/>
    <cellStyle name="Normal 7 2 3 2 2 2 2 2 3" xfId="9783" xr:uid="{95B634F3-5533-4955-B657-7EE7DA595B99}"/>
    <cellStyle name="Normal 7 2 3 2 2 2 2 3" xfId="5141" xr:uid="{686F407A-72E6-4241-9B64-71ED36351BAC}"/>
    <cellStyle name="Normal 7 2 3 2 2 2 2 3 2" xfId="11911" xr:uid="{F56F5946-D3E0-47F8-9326-F43EDB135DA6}"/>
    <cellStyle name="Normal 7 2 3 2 2 2 2 4" xfId="7978" xr:uid="{3A629A8C-F28B-4998-87A5-03F21F483C33}"/>
    <cellStyle name="Normal 7 2 3 2 2 2 3" xfId="1226" xr:uid="{94006F3A-DE5B-4373-B7B5-76C734F42BB2}"/>
    <cellStyle name="Normal 7 2 3 2 2 2 3 2" xfId="1227" xr:uid="{BD7299F0-821D-4194-BE95-BF48A32A663B}"/>
    <cellStyle name="Normal 7 2 3 2 2 2 3 2 2" xfId="6911" xr:uid="{EA6B439E-4429-44F8-89D2-3A698C394E16}"/>
    <cellStyle name="Normal 7 2 3 2 2 2 3 2 2 2" xfId="13681" xr:uid="{D322EE28-5061-43DA-BF99-FFEB43539B75}"/>
    <cellStyle name="Normal 7 2 3 2 2 2 3 2 3" xfId="10137" xr:uid="{734D91B5-5DBE-46C3-8F56-6F7459FE4A84}"/>
    <cellStyle name="Normal 7 2 3 2 2 2 3 3" xfId="5495" xr:uid="{FCD625AA-C2E9-4BD9-AD8E-8D08B4D39ED2}"/>
    <cellStyle name="Normal 7 2 3 2 2 2 3 3 2" xfId="12265" xr:uid="{034EDB35-B938-4A56-9B00-83AFBD27DDB0}"/>
    <cellStyle name="Normal 7 2 3 2 2 2 3 4" xfId="8332" xr:uid="{00A459C2-AF70-42FA-9FB7-E3A56F38D605}"/>
    <cellStyle name="Normal 7 2 3 2 2 2 4" xfId="1228" xr:uid="{16A4DFC3-A50A-4758-84B1-DAD207A12964}"/>
    <cellStyle name="Normal 7 2 3 2 2 2 4 2" xfId="1229" xr:uid="{4945E040-0895-4DAA-BCE9-56D5012A409A}"/>
    <cellStyle name="Normal 7 2 3 2 2 2 4 2 2" xfId="7265" xr:uid="{7E55AD5A-F313-4A9C-A197-A66DE9C0C392}"/>
    <cellStyle name="Normal 7 2 3 2 2 2 4 2 2 2" xfId="14035" xr:uid="{5C0F6404-E029-4272-80FC-84865CC0A01D}"/>
    <cellStyle name="Normal 7 2 3 2 2 2 4 2 3" xfId="10491" xr:uid="{EB6705A7-9BC5-4B3A-A552-599E8D33C9DA}"/>
    <cellStyle name="Normal 7 2 3 2 2 2 4 3" xfId="5849" xr:uid="{B7DD42AA-28F3-40CD-946B-702DC934A57A}"/>
    <cellStyle name="Normal 7 2 3 2 2 2 4 3 2" xfId="12619" xr:uid="{065D842D-88FE-44EB-B5E1-C5172D8599AF}"/>
    <cellStyle name="Normal 7 2 3 2 2 2 4 4" xfId="8686" xr:uid="{89F4F78F-8C7A-4669-BBB3-70DFB1E28127}"/>
    <cellStyle name="Normal 7 2 3 2 2 2 5" xfId="1230" xr:uid="{B5243E52-8F10-4814-8F6E-67ED647F9781}"/>
    <cellStyle name="Normal 7 2 3 2 2 2 5 2" xfId="6203" xr:uid="{9478CEFA-0336-4665-9BD3-91EF7A5DB7F9}"/>
    <cellStyle name="Normal 7 2 3 2 2 2 5 2 2" xfId="12973" xr:uid="{4EC0C3E5-EE25-4019-A1E0-5C471AD7A833}"/>
    <cellStyle name="Normal 7 2 3 2 2 2 5 3" xfId="9429" xr:uid="{76FDE191-9A21-4907-9DED-98CDDDB53A89}"/>
    <cellStyle name="Normal 7 2 3 2 2 2 6" xfId="4787" xr:uid="{9F61B3F3-B270-4689-ACB0-140F04DF7B46}"/>
    <cellStyle name="Normal 7 2 3 2 2 2 6 2" xfId="11557" xr:uid="{66CBB2D5-351C-4131-9865-59F25D8087E1}"/>
    <cellStyle name="Normal 7 2 3 2 2 2 7" xfId="7624" xr:uid="{BBBA059A-CF8C-4EC4-912C-2F5B5714DC08}"/>
    <cellStyle name="Normal 7 2 3 2 2 3" xfId="1231" xr:uid="{826F44A6-A8D6-4385-8885-30AE16F5F43D}"/>
    <cellStyle name="Normal 7 2 3 2 2 3 2" xfId="1232" xr:uid="{142E89B1-D752-4BCA-9750-F7BE57B07550}"/>
    <cellStyle name="Normal 7 2 3 2 2 3 2 2" xfId="6380" xr:uid="{EBF3DA29-7C0E-47DB-A94B-BAF6994E3B50}"/>
    <cellStyle name="Normal 7 2 3 2 2 3 2 2 2" xfId="13150" xr:uid="{1454A0EA-0380-4E2F-88FD-F3AF1907F17C}"/>
    <cellStyle name="Normal 7 2 3 2 2 3 2 3" xfId="9606" xr:uid="{530B0EDB-A50D-4CFD-BE2C-C900A64801B1}"/>
    <cellStyle name="Normal 7 2 3 2 2 3 3" xfId="4964" xr:uid="{E3B6A5A5-4EB2-428F-8E66-559A1CF0DD66}"/>
    <cellStyle name="Normal 7 2 3 2 2 3 3 2" xfId="11734" xr:uid="{32E3A916-2568-4AC8-90C9-E0A0F592A42A}"/>
    <cellStyle name="Normal 7 2 3 2 2 3 4" xfId="7801" xr:uid="{3A2113F2-B653-4212-975F-EEE83783F22B}"/>
    <cellStyle name="Normal 7 2 3 2 2 4" xfId="1233" xr:uid="{6C6034F1-F056-4EE9-BCEE-CFF8167C0C2C}"/>
    <cellStyle name="Normal 7 2 3 2 2 4 2" xfId="1234" xr:uid="{CE47FD49-5BFE-4D57-906F-D2AC46D13E84}"/>
    <cellStyle name="Normal 7 2 3 2 2 4 2 2" xfId="6734" xr:uid="{F92230BD-4347-44DB-A430-7A4E5EEA80CD}"/>
    <cellStyle name="Normal 7 2 3 2 2 4 2 2 2" xfId="13504" xr:uid="{BD37AF81-7540-4765-B500-C01714CF43EB}"/>
    <cellStyle name="Normal 7 2 3 2 2 4 2 3" xfId="9960" xr:uid="{5989F97A-A634-4E45-969E-718B586B38F0}"/>
    <cellStyle name="Normal 7 2 3 2 2 4 3" xfId="5318" xr:uid="{EEEBB78F-A887-48D9-93BE-3CC40B2D3FDB}"/>
    <cellStyle name="Normal 7 2 3 2 2 4 3 2" xfId="12088" xr:uid="{2C71438B-6421-437A-A8ED-BDAC7657B9F5}"/>
    <cellStyle name="Normal 7 2 3 2 2 4 4" xfId="8155" xr:uid="{E438BC9E-440F-43BC-9EBD-7F2F605E3B77}"/>
    <cellStyle name="Normal 7 2 3 2 2 5" xfId="1235" xr:uid="{951B0E37-D81E-48F1-9643-3E850AB13BBE}"/>
    <cellStyle name="Normal 7 2 3 2 2 5 2" xfId="1236" xr:uid="{CE312F2E-03D8-4FB1-AF71-DBA79B99150B}"/>
    <cellStyle name="Normal 7 2 3 2 2 5 2 2" xfId="7088" xr:uid="{ABE41CEE-E028-4C3E-9080-2061A2A04778}"/>
    <cellStyle name="Normal 7 2 3 2 2 5 2 2 2" xfId="13858" xr:uid="{9D67C91C-30AF-4DF5-8ACC-7283D6FAC404}"/>
    <cellStyle name="Normal 7 2 3 2 2 5 2 3" xfId="10314" xr:uid="{616E422C-D12A-4C3F-946F-BD056646200B}"/>
    <cellStyle name="Normal 7 2 3 2 2 5 3" xfId="5672" xr:uid="{7AFC13A6-0B80-434C-90ED-7CF27E00B69C}"/>
    <cellStyle name="Normal 7 2 3 2 2 5 3 2" xfId="12442" xr:uid="{03E0BE37-18F9-4D2B-91ED-648FAA21B8A7}"/>
    <cellStyle name="Normal 7 2 3 2 2 5 4" xfId="8509" xr:uid="{BA96522D-7437-46F3-834A-DD5571583CE9}"/>
    <cellStyle name="Normal 7 2 3 2 2 6" xfId="1237" xr:uid="{D47D6D4D-000A-4251-9B0F-F90C9A8F61F9}"/>
    <cellStyle name="Normal 7 2 3 2 2 6 2" xfId="6026" xr:uid="{D4389CAA-30E3-4CAA-A7C7-5D52B1812BB8}"/>
    <cellStyle name="Normal 7 2 3 2 2 6 2 2" xfId="12796" xr:uid="{275BA9CF-F834-4446-9E0A-6982B547F73D}"/>
    <cellStyle name="Normal 7 2 3 2 2 6 3" xfId="9252" xr:uid="{32BF11F6-C2D3-4386-825A-C62287B3C7C9}"/>
    <cellStyle name="Normal 7 2 3 2 2 7" xfId="4610" xr:uid="{ECF778BB-6EE5-4827-B47A-3E9C68DC4B8A}"/>
    <cellStyle name="Normal 7 2 3 2 2 7 2" xfId="11380" xr:uid="{82240EF5-A890-4EAF-B9E9-EBD2B6E19103}"/>
    <cellStyle name="Normal 7 2 3 2 2 8" xfId="7447" xr:uid="{65CA2DC7-E311-4003-8974-81A90A0B5152}"/>
    <cellStyle name="Normal 7 2 3 2 3" xfId="1238" xr:uid="{147C6E8E-ABC9-46FD-BAC8-1EF811D5F03E}"/>
    <cellStyle name="Normal 7 2 3 2 3 2" xfId="1239" xr:uid="{390F2599-184D-49BA-B7CC-8BBCDBBFFD26}"/>
    <cellStyle name="Normal 7 2 3 2 3 2 2" xfId="1240" xr:uid="{A28FA5FC-63B6-46F8-B2C1-9FFDA285A828}"/>
    <cellStyle name="Normal 7 2 3 2 3 2 2 2" xfId="6476" xr:uid="{7504A364-0D69-499B-8F6D-7C6F30163DAC}"/>
    <cellStyle name="Normal 7 2 3 2 3 2 2 2 2" xfId="13246" xr:uid="{4F862C41-FADC-48F7-A5B9-112C61AEC508}"/>
    <cellStyle name="Normal 7 2 3 2 3 2 2 3" xfId="9702" xr:uid="{29A21F55-643A-4F41-B4CD-58B3D3B6378A}"/>
    <cellStyle name="Normal 7 2 3 2 3 2 3" xfId="5060" xr:uid="{0F336DBA-6A0A-4D4A-B423-2ED6792ED192}"/>
    <cellStyle name="Normal 7 2 3 2 3 2 3 2" xfId="11830" xr:uid="{6AC731DA-9403-491B-9A0A-89CA661D86A2}"/>
    <cellStyle name="Normal 7 2 3 2 3 2 4" xfId="7897" xr:uid="{E6D92AE3-21FD-4431-846B-AE4254B7FCAB}"/>
    <cellStyle name="Normal 7 2 3 2 3 3" xfId="1241" xr:uid="{FB30B86C-FF6B-41CC-8F64-31D6C80E4062}"/>
    <cellStyle name="Normal 7 2 3 2 3 3 2" xfId="1242" xr:uid="{7D455BE7-C13F-42D7-825D-3C2CD9A01D73}"/>
    <cellStyle name="Normal 7 2 3 2 3 3 2 2" xfId="6830" xr:uid="{E48EFC45-6C99-447C-A794-A71E54E4CE70}"/>
    <cellStyle name="Normal 7 2 3 2 3 3 2 2 2" xfId="13600" xr:uid="{A218228D-5C63-4F45-8F20-1A2E3D68826B}"/>
    <cellStyle name="Normal 7 2 3 2 3 3 2 3" xfId="10056" xr:uid="{D186F259-6B16-4A16-A2C1-6B4E3F9BEE6F}"/>
    <cellStyle name="Normal 7 2 3 2 3 3 3" xfId="5414" xr:uid="{CFEE40E9-C672-4116-82A8-1857560092C9}"/>
    <cellStyle name="Normal 7 2 3 2 3 3 3 2" xfId="12184" xr:uid="{211635CA-7D6F-4D57-9627-BF08C717F993}"/>
    <cellStyle name="Normal 7 2 3 2 3 3 4" xfId="8251" xr:uid="{FFE86EFE-C6C3-4891-B812-A3013A1DCF00}"/>
    <cellStyle name="Normal 7 2 3 2 3 4" xfId="1243" xr:uid="{59116A63-F7C7-4065-AD87-C5FEEA458D4A}"/>
    <cellStyle name="Normal 7 2 3 2 3 4 2" xfId="1244" xr:uid="{BCE35FD4-8313-4853-A858-642F2014432C}"/>
    <cellStyle name="Normal 7 2 3 2 3 4 2 2" xfId="7184" xr:uid="{3CED9186-48C3-4FEA-A634-4A0C7B7AA544}"/>
    <cellStyle name="Normal 7 2 3 2 3 4 2 2 2" xfId="13954" xr:uid="{2B9AD2BE-69F4-4E9A-A411-CD087A23C6C5}"/>
    <cellStyle name="Normal 7 2 3 2 3 4 2 3" xfId="10410" xr:uid="{A7FD4509-203F-4F83-A001-CC2DBFBFBBBF}"/>
    <cellStyle name="Normal 7 2 3 2 3 4 3" xfId="5768" xr:uid="{7B02BE8D-98AD-4A70-888A-338531B2A983}"/>
    <cellStyle name="Normal 7 2 3 2 3 4 3 2" xfId="12538" xr:uid="{D1AA2103-6E4B-4B27-A82E-BA2FB8342B7A}"/>
    <cellStyle name="Normal 7 2 3 2 3 4 4" xfId="8605" xr:uid="{C778953C-184D-45BC-B019-6AC4172BC070}"/>
    <cellStyle name="Normal 7 2 3 2 3 5" xfId="1245" xr:uid="{9075E98E-A528-43E9-BCD7-752476535F3B}"/>
    <cellStyle name="Normal 7 2 3 2 3 5 2" xfId="6122" xr:uid="{8E49CE2B-1DD9-48E8-BA25-F2E2BDD0ECD4}"/>
    <cellStyle name="Normal 7 2 3 2 3 5 2 2" xfId="12892" xr:uid="{EAD3B1C2-7D29-4278-8E83-9E0E8D2359D2}"/>
    <cellStyle name="Normal 7 2 3 2 3 5 3" xfId="9348" xr:uid="{FAA8065E-F36B-43DC-B904-2ACD451E496F}"/>
    <cellStyle name="Normal 7 2 3 2 3 6" xfId="4706" xr:uid="{4A4B4C0D-9251-4449-A950-E92DCDF9DF24}"/>
    <cellStyle name="Normal 7 2 3 2 3 6 2" xfId="11476" xr:uid="{605833A2-93F7-4CBF-AFB4-EB4EAC044BC9}"/>
    <cellStyle name="Normal 7 2 3 2 3 7" xfId="7543" xr:uid="{9C382513-AD38-4273-BF4F-F99F018B7118}"/>
    <cellStyle name="Normal 7 2 3 2 4" xfId="1246" xr:uid="{A7D1AA01-3A03-461D-9DA0-F25D6C5054E7}"/>
    <cellStyle name="Normal 7 2 3 2 4 2" xfId="1247" xr:uid="{5BE30555-E29E-4FFC-9DF4-3EF2CF061D4B}"/>
    <cellStyle name="Normal 7 2 3 2 4 2 2" xfId="6299" xr:uid="{79547CE6-DE02-4369-910E-4B766012286F}"/>
    <cellStyle name="Normal 7 2 3 2 4 2 2 2" xfId="13069" xr:uid="{1FB9C9F2-D6C0-4441-AC2F-D5DB05046EF2}"/>
    <cellStyle name="Normal 7 2 3 2 4 2 3" xfId="9525" xr:uid="{06416F56-453F-44E3-BCB0-3D74B52904A1}"/>
    <cellStyle name="Normal 7 2 3 2 4 3" xfId="4883" xr:uid="{D119DA82-6C03-4108-947C-B2B5518D1CD4}"/>
    <cellStyle name="Normal 7 2 3 2 4 3 2" xfId="11653" xr:uid="{00CA0CA2-7AA0-4913-BAEE-8F4D4FBD5EDD}"/>
    <cellStyle name="Normal 7 2 3 2 4 4" xfId="7720" xr:uid="{85F4BDF5-9B47-4421-89BD-D1E30B514189}"/>
    <cellStyle name="Normal 7 2 3 2 5" xfId="1248" xr:uid="{84659CC9-4A3B-4539-B951-E0976159C92D}"/>
    <cellStyle name="Normal 7 2 3 2 5 2" xfId="1249" xr:uid="{8AD14548-80F0-4CF9-9A74-D73DDE8EDA8F}"/>
    <cellStyle name="Normal 7 2 3 2 5 2 2" xfId="6653" xr:uid="{89F8310F-75B5-4B57-9CC5-1A1A511E283B}"/>
    <cellStyle name="Normal 7 2 3 2 5 2 2 2" xfId="13423" xr:uid="{E5DFC8BF-1D38-4744-A014-7DC89E187E6A}"/>
    <cellStyle name="Normal 7 2 3 2 5 2 3" xfId="9879" xr:uid="{168F4863-BA36-402C-84DD-AA70E43BD0AB}"/>
    <cellStyle name="Normal 7 2 3 2 5 3" xfId="5237" xr:uid="{8C70832B-BDC1-4E0F-AC62-D012C8A05928}"/>
    <cellStyle name="Normal 7 2 3 2 5 3 2" xfId="12007" xr:uid="{A244AB28-4AB2-4098-99FF-1D1C68CFC8CC}"/>
    <cellStyle name="Normal 7 2 3 2 5 4" xfId="8074" xr:uid="{89DA9E05-752C-442C-9AC3-D2E92ED2B22D}"/>
    <cellStyle name="Normal 7 2 3 2 6" xfId="1250" xr:uid="{D7351814-A19E-477C-B58B-F8936914DE16}"/>
    <cellStyle name="Normal 7 2 3 2 6 2" xfId="1251" xr:uid="{EC229461-6550-4F51-AFD3-837226326D52}"/>
    <cellStyle name="Normal 7 2 3 2 6 2 2" xfId="7007" xr:uid="{7A23C497-6077-4DA0-9202-924DE6BE5574}"/>
    <cellStyle name="Normal 7 2 3 2 6 2 2 2" xfId="13777" xr:uid="{097DF2CD-F7AB-4B72-9B0B-907663E8EECA}"/>
    <cellStyle name="Normal 7 2 3 2 6 2 3" xfId="10233" xr:uid="{3BA27AE9-4C41-417F-B434-CEF5ECB91900}"/>
    <cellStyle name="Normal 7 2 3 2 6 3" xfId="5591" xr:uid="{4611396E-5EDD-4EAF-BF50-F518D08675F3}"/>
    <cellStyle name="Normal 7 2 3 2 6 3 2" xfId="12361" xr:uid="{2423BD0B-53E8-418D-A1C0-D465666726E5}"/>
    <cellStyle name="Normal 7 2 3 2 6 4" xfId="8428" xr:uid="{C60D297A-90DE-48C2-94FA-16C180722AA1}"/>
    <cellStyle name="Normal 7 2 3 2 7" xfId="1252" xr:uid="{97444812-0A70-4C94-A9E3-93A4258790B8}"/>
    <cellStyle name="Normal 7 2 3 2 7 2" xfId="5945" xr:uid="{2C4258BB-62FC-4BFB-805A-9295013AAB4E}"/>
    <cellStyle name="Normal 7 2 3 2 7 2 2" xfId="12715" xr:uid="{9E9984ED-1535-4DC3-A7BE-B600A613DF92}"/>
    <cellStyle name="Normal 7 2 3 2 7 3" xfId="9171" xr:uid="{65617F1C-C87C-46D6-8FFB-BE74117C6614}"/>
    <cellStyle name="Normal 7 2 3 2 8" xfId="4529" xr:uid="{9C4558A3-7499-48C7-81EB-F812A62D6C7E}"/>
    <cellStyle name="Normal 7 2 3 2 8 2" xfId="11299" xr:uid="{00F8B795-F4CB-4907-9C71-1EE10116F286}"/>
    <cellStyle name="Normal 7 2 3 2 9" xfId="7366" xr:uid="{B0D375D3-CDD7-4A5D-83E3-8C5B2B12C418}"/>
    <cellStyle name="Normal 7 2 3 3" xfId="1253" xr:uid="{142B7627-AAF7-4620-B513-5F5B7B451730}"/>
    <cellStyle name="Normal 7 2 3 3 2" xfId="1254" xr:uid="{B8E86CE3-94EC-49EA-ABB9-4D15600CAAD3}"/>
    <cellStyle name="Normal 7 2 3 3 2 2" xfId="1255" xr:uid="{950464F7-FA07-4666-A858-B6A89958F549}"/>
    <cellStyle name="Normal 7 2 3 3 2 2 2" xfId="1256" xr:uid="{6FCD3674-BE64-4DCC-BB91-A3BA52063EF9}"/>
    <cellStyle name="Normal 7 2 3 3 2 2 2 2" xfId="6515" xr:uid="{65D79F08-DB0D-432F-86A7-74EF144D4CB7}"/>
    <cellStyle name="Normal 7 2 3 3 2 2 2 2 2" xfId="13285" xr:uid="{D94097BE-95BD-41BE-A4DE-BEFFE921F638}"/>
    <cellStyle name="Normal 7 2 3 3 2 2 2 3" xfId="9741" xr:uid="{337CDC6E-DBD4-431C-882E-9A67C78D470F}"/>
    <cellStyle name="Normal 7 2 3 3 2 2 3" xfId="5099" xr:uid="{65A225CE-EE9E-4BF0-A524-71E8EDFD3805}"/>
    <cellStyle name="Normal 7 2 3 3 2 2 3 2" xfId="11869" xr:uid="{7C8F2539-ECC0-46F9-87D8-D22F6AF71D9B}"/>
    <cellStyle name="Normal 7 2 3 3 2 2 4" xfId="7936" xr:uid="{FA7C0AA1-3C9C-49CB-B587-19136D860645}"/>
    <cellStyle name="Normal 7 2 3 3 2 3" xfId="1257" xr:uid="{8F1AC0E6-7F7B-4BE0-9032-04B8A68940F8}"/>
    <cellStyle name="Normal 7 2 3 3 2 3 2" xfId="1258" xr:uid="{B64E811A-3BB5-48F3-BC2E-51D784104377}"/>
    <cellStyle name="Normal 7 2 3 3 2 3 2 2" xfId="6869" xr:uid="{270913EE-301D-4E80-9442-CF7B458209CB}"/>
    <cellStyle name="Normal 7 2 3 3 2 3 2 2 2" xfId="13639" xr:uid="{8351D1C9-3F88-48E0-8BF6-3D92828C3DF1}"/>
    <cellStyle name="Normal 7 2 3 3 2 3 2 3" xfId="10095" xr:uid="{BD5D2B03-7A53-4515-812B-D59E11D49655}"/>
    <cellStyle name="Normal 7 2 3 3 2 3 3" xfId="5453" xr:uid="{0D213F3D-10C8-4656-AB7F-460174C8FCA2}"/>
    <cellStyle name="Normal 7 2 3 3 2 3 3 2" xfId="12223" xr:uid="{62CBEBF9-64CA-4C20-9CA0-06A602D0EBE0}"/>
    <cellStyle name="Normal 7 2 3 3 2 3 4" xfId="8290" xr:uid="{1EFF9EC2-C2F9-424C-8434-D5E492775B2E}"/>
    <cellStyle name="Normal 7 2 3 3 2 4" xfId="1259" xr:uid="{ADD7E219-B676-4734-86EE-6311B3D9AB07}"/>
    <cellStyle name="Normal 7 2 3 3 2 4 2" xfId="1260" xr:uid="{BCF73C4B-8BC6-4A58-B940-C041FC2DF952}"/>
    <cellStyle name="Normal 7 2 3 3 2 4 2 2" xfId="7223" xr:uid="{254BB155-29DA-4501-BE63-B9E1A6C575C0}"/>
    <cellStyle name="Normal 7 2 3 3 2 4 2 2 2" xfId="13993" xr:uid="{EDCA0CFD-20E6-4513-8648-FBA369844C56}"/>
    <cellStyle name="Normal 7 2 3 3 2 4 2 3" xfId="10449" xr:uid="{7FAF6C01-BF36-4F39-85E7-EB2BA3FB0C81}"/>
    <cellStyle name="Normal 7 2 3 3 2 4 3" xfId="5807" xr:uid="{A3D5F989-918A-497E-B1D7-71A72158DC66}"/>
    <cellStyle name="Normal 7 2 3 3 2 4 3 2" xfId="12577" xr:uid="{10BCC2AC-3199-47F7-8B98-9B6C00551A73}"/>
    <cellStyle name="Normal 7 2 3 3 2 4 4" xfId="8644" xr:uid="{FDA59903-7A33-4902-B402-A45D51C08785}"/>
    <cellStyle name="Normal 7 2 3 3 2 5" xfId="1261" xr:uid="{3E770FB9-F3E3-4837-A967-6E331B187254}"/>
    <cellStyle name="Normal 7 2 3 3 2 5 2" xfId="6161" xr:uid="{52FCA277-126B-40E4-8E9A-C79F3B5A5DEA}"/>
    <cellStyle name="Normal 7 2 3 3 2 5 2 2" xfId="12931" xr:uid="{15514336-19DB-4F13-9311-D426B721AF90}"/>
    <cellStyle name="Normal 7 2 3 3 2 5 3" xfId="9387" xr:uid="{594BA147-9897-4751-BF13-8C4EB958A0C2}"/>
    <cellStyle name="Normal 7 2 3 3 2 6" xfId="4745" xr:uid="{8148EFE9-82DF-4D09-9504-1E639D03D36D}"/>
    <cellStyle name="Normal 7 2 3 3 2 6 2" xfId="11515" xr:uid="{FDFEDCB5-EB1B-4711-8503-46FF14A3FE21}"/>
    <cellStyle name="Normal 7 2 3 3 2 7" xfId="7582" xr:uid="{E9AF552B-2C50-45A1-8421-B3E0ABB46400}"/>
    <cellStyle name="Normal 7 2 3 3 3" xfId="1262" xr:uid="{F1F61652-9D89-4309-825E-A2AF78B55D76}"/>
    <cellStyle name="Normal 7 2 3 3 3 2" xfId="1263" xr:uid="{714ADBAA-B00A-4DA3-A4EF-CA90A7788806}"/>
    <cellStyle name="Normal 7 2 3 3 3 2 2" xfId="6338" xr:uid="{7C747A30-350A-4D02-A133-B61C25E0EE49}"/>
    <cellStyle name="Normal 7 2 3 3 3 2 2 2" xfId="13108" xr:uid="{84AABBE0-2FED-4113-8CCF-0D9A38E50DF3}"/>
    <cellStyle name="Normal 7 2 3 3 3 2 3" xfId="9564" xr:uid="{880A03E6-7E28-4C1E-86C9-35E33C79A7D7}"/>
    <cellStyle name="Normal 7 2 3 3 3 3" xfId="4922" xr:uid="{3FF2C23F-6DC8-44AB-997A-86257B64D4E5}"/>
    <cellStyle name="Normal 7 2 3 3 3 3 2" xfId="11692" xr:uid="{872C8C23-35E2-46AE-8C94-156D95614063}"/>
    <cellStyle name="Normal 7 2 3 3 3 4" xfId="7759" xr:uid="{8B63E08E-FCCD-4580-B79C-4524915921FF}"/>
    <cellStyle name="Normal 7 2 3 3 4" xfId="1264" xr:uid="{939E04F8-0E6F-4848-96C8-3BC6816199F0}"/>
    <cellStyle name="Normal 7 2 3 3 4 2" xfId="1265" xr:uid="{3310F3D1-DD8C-4EF0-BB58-72525313A0EE}"/>
    <cellStyle name="Normal 7 2 3 3 4 2 2" xfId="6692" xr:uid="{EBAFECBF-36FB-42DE-AF95-EC0368BE39E5}"/>
    <cellStyle name="Normal 7 2 3 3 4 2 2 2" xfId="13462" xr:uid="{FA734A7B-4E8A-4BB6-A09F-4765826EA4AF}"/>
    <cellStyle name="Normal 7 2 3 3 4 2 3" xfId="9918" xr:uid="{BB61D4AE-A900-44DA-8B11-B0695C1E74A3}"/>
    <cellStyle name="Normal 7 2 3 3 4 3" xfId="5276" xr:uid="{45313C28-6311-4AA5-BB1A-67C73BC18B2F}"/>
    <cellStyle name="Normal 7 2 3 3 4 3 2" xfId="12046" xr:uid="{794EB2F2-F077-4936-977F-763C2B9DFEC6}"/>
    <cellStyle name="Normal 7 2 3 3 4 4" xfId="8113" xr:uid="{80E7736F-1999-4BC3-9B35-8D9D58E41588}"/>
    <cellStyle name="Normal 7 2 3 3 5" xfId="1266" xr:uid="{9237C214-0E50-4A45-8027-941F48823441}"/>
    <cellStyle name="Normal 7 2 3 3 5 2" xfId="1267" xr:uid="{49CA2A96-2736-42D8-8F76-24206AD3B09E}"/>
    <cellStyle name="Normal 7 2 3 3 5 2 2" xfId="7046" xr:uid="{C4981FAD-39C2-4579-A7B1-9FA08F76F4DB}"/>
    <cellStyle name="Normal 7 2 3 3 5 2 2 2" xfId="13816" xr:uid="{37F777EB-7DC2-42C1-8994-A8D1564BB47E}"/>
    <cellStyle name="Normal 7 2 3 3 5 2 3" xfId="10272" xr:uid="{C6189116-2BDA-4A4D-8B68-CB39EF964C41}"/>
    <cellStyle name="Normal 7 2 3 3 5 3" xfId="5630" xr:uid="{FE1104B2-C790-46B4-9414-0C22D41F24FC}"/>
    <cellStyle name="Normal 7 2 3 3 5 3 2" xfId="12400" xr:uid="{4096F224-EA88-4D98-8264-AF5A3B721162}"/>
    <cellStyle name="Normal 7 2 3 3 5 4" xfId="8467" xr:uid="{07C8B35D-C2FB-4846-82BA-F14E5BDF1E86}"/>
    <cellStyle name="Normal 7 2 3 3 6" xfId="1268" xr:uid="{159C6A65-06AA-45D0-94C7-EC2EA7CEB40B}"/>
    <cellStyle name="Normal 7 2 3 3 6 2" xfId="5984" xr:uid="{E3C2BC06-818B-41F9-A45E-10023F5DA65B}"/>
    <cellStyle name="Normal 7 2 3 3 6 2 2" xfId="12754" xr:uid="{D7858B6E-AD3D-45B7-97A0-CF3C9DE1EBA1}"/>
    <cellStyle name="Normal 7 2 3 3 6 3" xfId="9210" xr:uid="{A02A6C61-E8D5-4F40-A60F-DA39D2AD7632}"/>
    <cellStyle name="Normal 7 2 3 3 7" xfId="4568" xr:uid="{C50E8A8C-7643-4DAE-8198-3BC7D8E0B490}"/>
    <cellStyle name="Normal 7 2 3 3 7 2" xfId="11338" xr:uid="{2AF5CF5B-895A-410E-BF58-79F46506C612}"/>
    <cellStyle name="Normal 7 2 3 3 8" xfId="7405" xr:uid="{39CC1BFA-6F86-4181-A970-5BECFB5ED4B6}"/>
    <cellStyle name="Normal 7 2 3 4" xfId="1269" xr:uid="{2349F847-2E11-4BAA-A485-EB811F2F8161}"/>
    <cellStyle name="Normal 7 2 3 4 2" xfId="1270" xr:uid="{6D33DF83-8D86-4457-8345-FC8DD0ABCF56}"/>
    <cellStyle name="Normal 7 2 3 4 2 2" xfId="1271" xr:uid="{F6BF9CDC-8893-4FE2-AE9F-68FA7B12B451}"/>
    <cellStyle name="Normal 7 2 3 4 2 2 2" xfId="6434" xr:uid="{ED3D2D0E-AB05-45F9-A1A1-DA1D8D3DE328}"/>
    <cellStyle name="Normal 7 2 3 4 2 2 2 2" xfId="13204" xr:uid="{6AB7CB94-0845-47FB-A926-2AA194184559}"/>
    <cellStyle name="Normal 7 2 3 4 2 2 3" xfId="9660" xr:uid="{5894072E-552E-4D06-ADE5-9903A4977139}"/>
    <cellStyle name="Normal 7 2 3 4 2 3" xfId="5018" xr:uid="{83A79A08-480F-4616-95DD-B72957E26ED7}"/>
    <cellStyle name="Normal 7 2 3 4 2 3 2" xfId="11788" xr:uid="{071E536A-B081-48C2-A628-F5701E92E3AC}"/>
    <cellStyle name="Normal 7 2 3 4 2 4" xfId="7855" xr:uid="{80DC48BC-AE6C-4622-99FB-1968DF842E69}"/>
    <cellStyle name="Normal 7 2 3 4 3" xfId="1272" xr:uid="{54B92820-455E-4ED6-A7F8-D219C2F51EB0}"/>
    <cellStyle name="Normal 7 2 3 4 3 2" xfId="1273" xr:uid="{727FAFA4-60B2-4EE6-8D3C-D9D5567513FA}"/>
    <cellStyle name="Normal 7 2 3 4 3 2 2" xfId="6788" xr:uid="{44658C90-B003-4765-BB6A-00678FAD623D}"/>
    <cellStyle name="Normal 7 2 3 4 3 2 2 2" xfId="13558" xr:uid="{69A39E47-CEFA-4AE3-9FE6-DFD0F61983A0}"/>
    <cellStyle name="Normal 7 2 3 4 3 2 3" xfId="10014" xr:uid="{3659C62C-FB6E-4397-8EF6-882C41A28191}"/>
    <cellStyle name="Normal 7 2 3 4 3 3" xfId="5372" xr:uid="{C556ED33-5C17-4963-A8AB-D7BCF6D5190E}"/>
    <cellStyle name="Normal 7 2 3 4 3 3 2" xfId="12142" xr:uid="{D7E4D3F1-2A33-4B68-846D-9EA36D5038F5}"/>
    <cellStyle name="Normal 7 2 3 4 3 4" xfId="8209" xr:uid="{435DA4D6-01C2-463C-AAA7-6AFE504560AC}"/>
    <cellStyle name="Normal 7 2 3 4 4" xfId="1274" xr:uid="{48B31709-9DDB-417D-88A8-4A51724FC96A}"/>
    <cellStyle name="Normal 7 2 3 4 4 2" xfId="1275" xr:uid="{C7DFE8CA-C922-4CF0-9288-24F88249B06E}"/>
    <cellStyle name="Normal 7 2 3 4 4 2 2" xfId="7142" xr:uid="{4A5A7CAD-483C-49F5-91F6-4FC68407FAEA}"/>
    <cellStyle name="Normal 7 2 3 4 4 2 2 2" xfId="13912" xr:uid="{6391A2BC-771B-4DBF-BDCB-A2B17333473D}"/>
    <cellStyle name="Normal 7 2 3 4 4 2 3" xfId="10368" xr:uid="{84E61DE0-5936-45B7-B5B7-79B2C9C977E9}"/>
    <cellStyle name="Normal 7 2 3 4 4 3" xfId="5726" xr:uid="{944334AF-7554-4D72-A64F-D9838BAC0961}"/>
    <cellStyle name="Normal 7 2 3 4 4 3 2" xfId="12496" xr:uid="{52E732BC-36F3-49F4-AAC5-79EF5F04CAB3}"/>
    <cellStyle name="Normal 7 2 3 4 4 4" xfId="8563" xr:uid="{DAE09F1E-FF70-4D6C-9AE3-2C3BBC6F0E92}"/>
    <cellStyle name="Normal 7 2 3 4 5" xfId="1276" xr:uid="{3A2DDA03-1F79-4E8C-81CD-87804C8F3170}"/>
    <cellStyle name="Normal 7 2 3 4 5 2" xfId="6080" xr:uid="{AAE32AFC-2AAC-4246-8B2F-FA4E451086CB}"/>
    <cellStyle name="Normal 7 2 3 4 5 2 2" xfId="12850" xr:uid="{998342C5-2F03-41FE-AD4A-0CDB838DD2B0}"/>
    <cellStyle name="Normal 7 2 3 4 5 3" xfId="9306" xr:uid="{538EE621-F583-4049-B3CB-FF9A26605098}"/>
    <cellStyle name="Normal 7 2 3 4 6" xfId="4664" xr:uid="{5BE91061-9EA0-4222-A994-9C1A5929C42A}"/>
    <cellStyle name="Normal 7 2 3 4 6 2" xfId="11434" xr:uid="{768D14CC-90CC-4C3A-BF46-525151028C6E}"/>
    <cellStyle name="Normal 7 2 3 4 7" xfId="7501" xr:uid="{7E89ABCA-094A-4F3F-B77C-EEB449E846DD}"/>
    <cellStyle name="Normal 7 2 3 5" xfId="1277" xr:uid="{84E1ED50-301D-4D45-9927-C4ED8EB2A591}"/>
    <cellStyle name="Normal 7 2 3 5 2" xfId="1278" xr:uid="{A6B83F3D-E7E3-4473-B262-1C2BBD38011A}"/>
    <cellStyle name="Normal 7 2 3 5 2 2" xfId="6257" xr:uid="{9DCBF95A-9A26-4EC4-8C9C-20DA4A05E396}"/>
    <cellStyle name="Normal 7 2 3 5 2 2 2" xfId="13027" xr:uid="{A07F52A3-B830-46B1-B606-18EEAB7940D9}"/>
    <cellStyle name="Normal 7 2 3 5 2 3" xfId="9483" xr:uid="{357D2287-9367-4B87-AC1F-C8F38E8B7707}"/>
    <cellStyle name="Normal 7 2 3 5 3" xfId="4841" xr:uid="{7CE638D4-0C25-4853-B1DE-41F49089E8C5}"/>
    <cellStyle name="Normal 7 2 3 5 3 2" xfId="11611" xr:uid="{6A213386-80C8-48DB-9CC7-BB1BA66514C0}"/>
    <cellStyle name="Normal 7 2 3 5 4" xfId="7678" xr:uid="{EBFF314E-C480-4BBA-808B-FEF3D9D94657}"/>
    <cellStyle name="Normal 7 2 3 6" xfId="1279" xr:uid="{44A97559-795C-40AD-8A43-02485C14FB34}"/>
    <cellStyle name="Normal 7 2 3 6 2" xfId="1280" xr:uid="{FEC5F598-4801-47F9-9BE4-20445A65CB84}"/>
    <cellStyle name="Normal 7 2 3 6 2 2" xfId="6611" xr:uid="{A08C4313-B929-49E8-BF11-EEC577BA807F}"/>
    <cellStyle name="Normal 7 2 3 6 2 2 2" xfId="13381" xr:uid="{345E7E39-A189-4CAA-AF2A-ACB46E6CB72B}"/>
    <cellStyle name="Normal 7 2 3 6 2 3" xfId="9837" xr:uid="{5015C2DB-0A7E-4293-8CFC-925D73A1D52D}"/>
    <cellStyle name="Normal 7 2 3 6 3" xfId="5195" xr:uid="{14D31F0B-C6E0-4195-A27F-F35E31BA9F9D}"/>
    <cellStyle name="Normal 7 2 3 6 3 2" xfId="11965" xr:uid="{77BD74AB-0C4F-4245-AD26-F788E7A4A3D2}"/>
    <cellStyle name="Normal 7 2 3 6 4" xfId="8032" xr:uid="{21DC2B0B-12E7-4E41-898C-7367F417E595}"/>
    <cellStyle name="Normal 7 2 3 7" xfId="1281" xr:uid="{84697A61-3C83-4E89-BF3B-15214316FC23}"/>
    <cellStyle name="Normal 7 2 3 7 2" xfId="1282" xr:uid="{84BEFBBC-0117-4AC4-A8F4-E88475F0449A}"/>
    <cellStyle name="Normal 7 2 3 7 2 2" xfId="6965" xr:uid="{72CB1998-3DAC-4C59-BBA3-770AA06996E8}"/>
    <cellStyle name="Normal 7 2 3 7 2 2 2" xfId="13735" xr:uid="{0CDED90C-46C8-435C-A308-47B9434D5E38}"/>
    <cellStyle name="Normal 7 2 3 7 2 3" xfId="10191" xr:uid="{28CCFF1E-4BAF-490C-92E4-B4CE3A4F2884}"/>
    <cellStyle name="Normal 7 2 3 7 3" xfId="5549" xr:uid="{2690E74A-152F-4231-ADEF-D3C01B778FF6}"/>
    <cellStyle name="Normal 7 2 3 7 3 2" xfId="12319" xr:uid="{33629023-3902-4CC4-9E65-92AB532C7155}"/>
    <cellStyle name="Normal 7 2 3 7 4" xfId="8386" xr:uid="{31FB19E5-A8BC-44C6-9643-ADFDE5D72A58}"/>
    <cellStyle name="Normal 7 2 3 8" xfId="1283" xr:uid="{CA35BBDD-8FA5-49CE-A69F-E02E6F6BB661}"/>
    <cellStyle name="Normal 7 2 3 8 2" xfId="5903" xr:uid="{0381DB79-3B61-4E39-BE33-40E4AB53CC9C}"/>
    <cellStyle name="Normal 7 2 3 8 2 2" xfId="12673" xr:uid="{B4C6C28E-BDCD-4931-8B56-982F16D58BC1}"/>
    <cellStyle name="Normal 7 2 3 8 3" xfId="9129" xr:uid="{A0E7718E-0109-4D5D-8EA7-CF887C9D9325}"/>
    <cellStyle name="Normal 7 2 3 9" xfId="4487" xr:uid="{BDB6D57A-69C9-4FB8-AFC4-4766A5D1E06A}"/>
    <cellStyle name="Normal 7 2 3 9 2" xfId="11257" xr:uid="{9AA5E244-BB0A-43A1-BF64-1380F0B215C6}"/>
    <cellStyle name="Normal 7 2 4" xfId="1284" xr:uid="{55B05CD5-C115-4BC7-8F65-47D3D1CD7540}"/>
    <cellStyle name="Normal 7 2 4 2" xfId="1285" xr:uid="{83B06E63-C5F3-4FB7-89E1-D47896781638}"/>
    <cellStyle name="Normal 7 2 4 2 2" xfId="1286" xr:uid="{E9EAF1A7-0427-41AC-9035-10FAE15705DB}"/>
    <cellStyle name="Normal 7 2 4 2 2 2" xfId="1287" xr:uid="{D3E9F572-E62A-473C-A318-B689E6E9CBDB}"/>
    <cellStyle name="Normal 7 2 4 2 2 2 2" xfId="1288" xr:uid="{6CDC5086-4232-4463-9F61-675015AD6203}"/>
    <cellStyle name="Normal 7 2 4 2 2 2 2 2" xfId="6529" xr:uid="{4FBF9720-FB79-464B-8D20-C007FA51F004}"/>
    <cellStyle name="Normal 7 2 4 2 2 2 2 2 2" xfId="13299" xr:uid="{17B8EA97-C7C9-4407-9BB9-2D66E40912C9}"/>
    <cellStyle name="Normal 7 2 4 2 2 2 2 3" xfId="9755" xr:uid="{E21B461C-5A6B-4C22-973B-0FBBA6323D9D}"/>
    <cellStyle name="Normal 7 2 4 2 2 2 3" xfId="5113" xr:uid="{FB8CD8E1-3B14-4784-9CB3-B1CD230EC379}"/>
    <cellStyle name="Normal 7 2 4 2 2 2 3 2" xfId="11883" xr:uid="{F19722A0-E9D5-4877-A6F5-86CE18231B1D}"/>
    <cellStyle name="Normal 7 2 4 2 2 2 4" xfId="7950" xr:uid="{9B92BC26-9825-4C35-A89F-92FB90FEA214}"/>
    <cellStyle name="Normal 7 2 4 2 2 3" xfId="1289" xr:uid="{FC81588C-9F72-4609-A261-0AB8BBBC61D2}"/>
    <cellStyle name="Normal 7 2 4 2 2 3 2" xfId="1290" xr:uid="{62922347-DF9E-4062-B0C6-A7BC1A895C8A}"/>
    <cellStyle name="Normal 7 2 4 2 2 3 2 2" xfId="6883" xr:uid="{000BE65E-2245-4281-94E1-4CFCBD7C0517}"/>
    <cellStyle name="Normal 7 2 4 2 2 3 2 2 2" xfId="13653" xr:uid="{BC66654F-CAC5-4EBF-8DE9-5494A04B70DD}"/>
    <cellStyle name="Normal 7 2 4 2 2 3 2 3" xfId="10109" xr:uid="{768D90A5-3FC4-4816-9506-7875F7575E16}"/>
    <cellStyle name="Normal 7 2 4 2 2 3 3" xfId="5467" xr:uid="{4C7A31E9-A5CA-4E99-B87B-08937F4B34C1}"/>
    <cellStyle name="Normal 7 2 4 2 2 3 3 2" xfId="12237" xr:uid="{3F8A5998-F45F-403D-81F8-4E1AE4B44B8B}"/>
    <cellStyle name="Normal 7 2 4 2 2 3 4" xfId="8304" xr:uid="{E2021BF3-067D-45D4-845A-7DB305ABBC4F}"/>
    <cellStyle name="Normal 7 2 4 2 2 4" xfId="1291" xr:uid="{CB96BC94-F7A7-4EDB-BCA2-5949512978E9}"/>
    <cellStyle name="Normal 7 2 4 2 2 4 2" xfId="1292" xr:uid="{3DEF7DAF-35FB-482F-B908-7BED98BB9B00}"/>
    <cellStyle name="Normal 7 2 4 2 2 4 2 2" xfId="7237" xr:uid="{348AFCBA-979F-405D-A31E-2CF6DEAA5A0B}"/>
    <cellStyle name="Normal 7 2 4 2 2 4 2 2 2" xfId="14007" xr:uid="{22DE9CD7-73C6-4DB8-8884-FFC045CA4FC1}"/>
    <cellStyle name="Normal 7 2 4 2 2 4 2 3" xfId="10463" xr:uid="{14A89D7C-B739-4591-A7B5-05EE924B1DE9}"/>
    <cellStyle name="Normal 7 2 4 2 2 4 3" xfId="5821" xr:uid="{718CB9CC-38B5-4CA0-B41C-CED034D513AA}"/>
    <cellStyle name="Normal 7 2 4 2 2 4 3 2" xfId="12591" xr:uid="{1C672DBF-78EA-4838-B2B8-651DD2B2211A}"/>
    <cellStyle name="Normal 7 2 4 2 2 4 4" xfId="8658" xr:uid="{A8A45441-7274-4AEE-AC9D-7E3EF72BA981}"/>
    <cellStyle name="Normal 7 2 4 2 2 5" xfId="1293" xr:uid="{D65DEC66-977B-461A-A8DB-DDA148843A69}"/>
    <cellStyle name="Normal 7 2 4 2 2 5 2" xfId="6175" xr:uid="{4CA485CD-DE5E-4E5D-99BD-C0B8F14371A2}"/>
    <cellStyle name="Normal 7 2 4 2 2 5 2 2" xfId="12945" xr:uid="{2615D940-7926-4851-A786-90F65B1FB791}"/>
    <cellStyle name="Normal 7 2 4 2 2 5 3" xfId="9401" xr:uid="{8AD6DDAB-7C13-4F28-BE59-679077855F74}"/>
    <cellStyle name="Normal 7 2 4 2 2 6" xfId="4759" xr:uid="{646669AB-37D7-44FF-B4D8-63B49F7EDC35}"/>
    <cellStyle name="Normal 7 2 4 2 2 6 2" xfId="11529" xr:uid="{3F271795-180A-4A0F-8AF9-B7F6D6D60E2C}"/>
    <cellStyle name="Normal 7 2 4 2 2 7" xfId="7596" xr:uid="{4569DE85-12B5-4F43-BFC7-683F76DCE467}"/>
    <cellStyle name="Normal 7 2 4 2 3" xfId="1294" xr:uid="{A8576258-85B3-4E8D-8F01-903574E7787D}"/>
    <cellStyle name="Normal 7 2 4 2 3 2" xfId="1295" xr:uid="{171B2723-B563-4FDD-8CBB-FCB55A76CC85}"/>
    <cellStyle name="Normal 7 2 4 2 3 2 2" xfId="6352" xr:uid="{C8BF75ED-5DA8-4BA8-AD16-9193CBC61898}"/>
    <cellStyle name="Normal 7 2 4 2 3 2 2 2" xfId="13122" xr:uid="{F951C487-3332-485F-9833-B13F20385108}"/>
    <cellStyle name="Normal 7 2 4 2 3 2 3" xfId="9578" xr:uid="{0735030D-4822-4935-9172-B2A5E5831293}"/>
    <cellStyle name="Normal 7 2 4 2 3 3" xfId="4936" xr:uid="{B06E02EC-A344-414D-BF0D-D3F11AB2365D}"/>
    <cellStyle name="Normal 7 2 4 2 3 3 2" xfId="11706" xr:uid="{BC37AB00-07FC-409F-BA36-01B6AFC48B93}"/>
    <cellStyle name="Normal 7 2 4 2 3 4" xfId="7773" xr:uid="{38E6B45D-5DD6-44CB-942C-C834A125C0D4}"/>
    <cellStyle name="Normal 7 2 4 2 4" xfId="1296" xr:uid="{C39054F0-9EA5-436C-9AED-C67EFE9BC0A5}"/>
    <cellStyle name="Normal 7 2 4 2 4 2" xfId="1297" xr:uid="{0D015AF2-465F-4452-9E08-F2E99B464F68}"/>
    <cellStyle name="Normal 7 2 4 2 4 2 2" xfId="6706" xr:uid="{DFA34F93-6B23-49BB-B0EF-6FEA53B3F157}"/>
    <cellStyle name="Normal 7 2 4 2 4 2 2 2" xfId="13476" xr:uid="{5DC1B12B-EADB-4833-826D-D0B32BDE7F68}"/>
    <cellStyle name="Normal 7 2 4 2 4 2 3" xfId="9932" xr:uid="{E509733B-9F99-48C9-A630-E7491F26B7D1}"/>
    <cellStyle name="Normal 7 2 4 2 4 3" xfId="5290" xr:uid="{866C8DC9-6DAE-4892-8841-AE8EF46D831A}"/>
    <cellStyle name="Normal 7 2 4 2 4 3 2" xfId="12060" xr:uid="{711112E5-B0A8-4941-A153-1F08B425C75D}"/>
    <cellStyle name="Normal 7 2 4 2 4 4" xfId="8127" xr:uid="{7DCC4836-CB42-456E-B485-48FF76681F30}"/>
    <cellStyle name="Normal 7 2 4 2 5" xfId="1298" xr:uid="{0D45A17D-3465-411C-9E48-2260C242CF58}"/>
    <cellStyle name="Normal 7 2 4 2 5 2" xfId="1299" xr:uid="{83023E7F-146F-4B29-9854-B40EFF1C1E7A}"/>
    <cellStyle name="Normal 7 2 4 2 5 2 2" xfId="7060" xr:uid="{78EC26B2-4E4C-4EA3-9B21-9BEACE7CE8B5}"/>
    <cellStyle name="Normal 7 2 4 2 5 2 2 2" xfId="13830" xr:uid="{048D059B-51DF-4A0A-B9CE-8270C760CF93}"/>
    <cellStyle name="Normal 7 2 4 2 5 2 3" xfId="10286" xr:uid="{1C9F9DEA-B0D3-4B51-8494-2DE49FB43F24}"/>
    <cellStyle name="Normal 7 2 4 2 5 3" xfId="5644" xr:uid="{A107F07B-7867-4FA3-AE6B-A1CF734D81D1}"/>
    <cellStyle name="Normal 7 2 4 2 5 3 2" xfId="12414" xr:uid="{CDBA5654-84DE-4B85-A8A9-BC989F263A2E}"/>
    <cellStyle name="Normal 7 2 4 2 5 4" xfId="8481" xr:uid="{5D8A0E82-DD06-46E0-B901-93DD44946A96}"/>
    <cellStyle name="Normal 7 2 4 2 6" xfId="1300" xr:uid="{A3116F81-CED9-409B-B49C-A6ED7B6CA2A3}"/>
    <cellStyle name="Normal 7 2 4 2 6 2" xfId="5998" xr:uid="{87738249-C1DC-4FB4-8435-922AA6606A4C}"/>
    <cellStyle name="Normal 7 2 4 2 6 2 2" xfId="12768" xr:uid="{3BF9B8ED-69A3-4A23-886F-7CA64ECC5EA6}"/>
    <cellStyle name="Normal 7 2 4 2 6 3" xfId="9224" xr:uid="{D2136986-675F-40EF-93B5-EA505079B033}"/>
    <cellStyle name="Normal 7 2 4 2 7" xfId="4582" xr:uid="{1944EAC3-7A50-4D15-BC65-ED674C140D8D}"/>
    <cellStyle name="Normal 7 2 4 2 7 2" xfId="11352" xr:uid="{5B8C43B5-1316-4A65-9CC3-DB7A22E70F85}"/>
    <cellStyle name="Normal 7 2 4 2 8" xfId="7419" xr:uid="{C47DE4C9-2A10-4F39-A659-4C8837F8F8EC}"/>
    <cellStyle name="Normal 7 2 4 3" xfId="1301" xr:uid="{EA96B871-4E28-40AB-96E9-FB9A4394069F}"/>
    <cellStyle name="Normal 7 2 4 3 2" xfId="1302" xr:uid="{6B5BC0A5-2BDC-4BB9-A200-22294123A668}"/>
    <cellStyle name="Normal 7 2 4 3 2 2" xfId="1303" xr:uid="{1B95B93C-4FBC-4692-A5BC-A8DC67ACA0D5}"/>
    <cellStyle name="Normal 7 2 4 3 2 2 2" xfId="6448" xr:uid="{453D62CA-C6EC-4917-A2C5-4A18E8E3B9C2}"/>
    <cellStyle name="Normal 7 2 4 3 2 2 2 2" xfId="13218" xr:uid="{15CFA706-32A1-493F-AC36-010A042C6B84}"/>
    <cellStyle name="Normal 7 2 4 3 2 2 3" xfId="9674" xr:uid="{275E1E8D-0657-424E-A278-8FEAAF6EA340}"/>
    <cellStyle name="Normal 7 2 4 3 2 3" xfId="5032" xr:uid="{4D63270D-5243-4BAB-B477-3E03FCF1B4AD}"/>
    <cellStyle name="Normal 7 2 4 3 2 3 2" xfId="11802" xr:uid="{024AC3D8-0120-4A8C-A020-42673D486975}"/>
    <cellStyle name="Normal 7 2 4 3 2 4" xfId="7869" xr:uid="{E06584C4-3BF3-40B0-B2B8-0EAC94FA2ED8}"/>
    <cellStyle name="Normal 7 2 4 3 3" xfId="1304" xr:uid="{8DA998B2-C759-43BB-AF7A-F91EB8D1CEFA}"/>
    <cellStyle name="Normal 7 2 4 3 3 2" xfId="1305" xr:uid="{E87C34B7-992A-42B6-B550-4CB47042CC39}"/>
    <cellStyle name="Normal 7 2 4 3 3 2 2" xfId="6802" xr:uid="{E0C9AFA2-055B-4CBB-B62B-5A655D7ED8C5}"/>
    <cellStyle name="Normal 7 2 4 3 3 2 2 2" xfId="13572" xr:uid="{F7737FC1-FF4D-48A7-91C1-9AB339C43B2A}"/>
    <cellStyle name="Normal 7 2 4 3 3 2 3" xfId="10028" xr:uid="{635BEC35-264A-4E06-BB11-1A743D132ED3}"/>
    <cellStyle name="Normal 7 2 4 3 3 3" xfId="5386" xr:uid="{04A93925-0A84-4C41-8160-982DD6337220}"/>
    <cellStyle name="Normal 7 2 4 3 3 3 2" xfId="12156" xr:uid="{44E2AB6C-5FD6-45D5-B475-85F8043AC7BA}"/>
    <cellStyle name="Normal 7 2 4 3 3 4" xfId="8223" xr:uid="{85EDAF7E-5DF4-422C-A7A3-8F020C2365B7}"/>
    <cellStyle name="Normal 7 2 4 3 4" xfId="1306" xr:uid="{3240321F-2948-40B3-BDA7-DC9F869F5E3B}"/>
    <cellStyle name="Normal 7 2 4 3 4 2" xfId="1307" xr:uid="{8824F6E8-9DC7-401C-99C7-A0C0BB600C0D}"/>
    <cellStyle name="Normal 7 2 4 3 4 2 2" xfId="7156" xr:uid="{0BE6F0E7-3BBE-40B9-B787-F1027968F7F4}"/>
    <cellStyle name="Normal 7 2 4 3 4 2 2 2" xfId="13926" xr:uid="{3D1683B5-B8F9-4D6E-BBA8-7430640F1A74}"/>
    <cellStyle name="Normal 7 2 4 3 4 2 3" xfId="10382" xr:uid="{2794AF3E-B13C-462A-A198-34B592CEB662}"/>
    <cellStyle name="Normal 7 2 4 3 4 3" xfId="5740" xr:uid="{CADD5253-00A8-475A-984D-5BA42F04C008}"/>
    <cellStyle name="Normal 7 2 4 3 4 3 2" xfId="12510" xr:uid="{BF6CDF3F-3440-4829-9F46-DEABC1EF2EE5}"/>
    <cellStyle name="Normal 7 2 4 3 4 4" xfId="8577" xr:uid="{DCDDB53F-CF08-4EE6-AC53-29104416941F}"/>
    <cellStyle name="Normal 7 2 4 3 5" xfId="1308" xr:uid="{456F7843-2881-49A8-8C75-3671B4AB8A65}"/>
    <cellStyle name="Normal 7 2 4 3 5 2" xfId="6094" xr:uid="{1E0443D5-B46F-43BD-86B6-0F4F58FCE009}"/>
    <cellStyle name="Normal 7 2 4 3 5 2 2" xfId="12864" xr:uid="{59B0C745-8CA1-4153-A1BF-05464FE85814}"/>
    <cellStyle name="Normal 7 2 4 3 5 3" xfId="9320" xr:uid="{00A417A1-D420-44C6-8931-A36A67CFE36D}"/>
    <cellStyle name="Normal 7 2 4 3 6" xfId="4678" xr:uid="{62405091-58B2-49D7-B5E4-A9E447F2849B}"/>
    <cellStyle name="Normal 7 2 4 3 6 2" xfId="11448" xr:uid="{D6B77C27-5927-4008-B94A-72CE4974497E}"/>
    <cellStyle name="Normal 7 2 4 3 7" xfId="7515" xr:uid="{CD9E25A6-41C3-4B9C-8E9D-2600A6D68912}"/>
    <cellStyle name="Normal 7 2 4 4" xfId="1309" xr:uid="{5A54098B-9D1A-42BA-90CC-135BD02BE4E8}"/>
    <cellStyle name="Normal 7 2 4 4 2" xfId="1310" xr:uid="{BD7FEE11-1E38-4569-AA03-689E90888385}"/>
    <cellStyle name="Normal 7 2 4 4 2 2" xfId="6271" xr:uid="{C6C04C5A-D6FA-4AA2-AA96-101B6C9FEC6E}"/>
    <cellStyle name="Normal 7 2 4 4 2 2 2" xfId="13041" xr:uid="{10132443-79D6-4DEF-BA42-7E8ED00776FA}"/>
    <cellStyle name="Normal 7 2 4 4 2 3" xfId="9497" xr:uid="{39C68F7B-F27F-4BD9-80D3-287BA999CA0A}"/>
    <cellStyle name="Normal 7 2 4 4 3" xfId="4855" xr:uid="{52793579-03CA-4AF4-B15C-10488E79C063}"/>
    <cellStyle name="Normal 7 2 4 4 3 2" xfId="11625" xr:uid="{FD018C2D-E71B-4D96-AF8B-6172B4E8FAEC}"/>
    <cellStyle name="Normal 7 2 4 4 4" xfId="7692" xr:uid="{9F2D4CAD-F820-42C2-A534-47088B88EEC3}"/>
    <cellStyle name="Normal 7 2 4 5" xfId="1311" xr:uid="{30C4331E-F265-49F6-A09E-74780CA3DFD3}"/>
    <cellStyle name="Normal 7 2 4 5 2" xfId="1312" xr:uid="{11FDE0A2-E2F3-4DF8-85CC-893D1FA2D292}"/>
    <cellStyle name="Normal 7 2 4 5 2 2" xfId="6625" xr:uid="{DC91E80D-DA7E-46AF-8136-3684850A7CD1}"/>
    <cellStyle name="Normal 7 2 4 5 2 2 2" xfId="13395" xr:uid="{1AAC2BA5-4F42-468B-B213-510DBA050FF9}"/>
    <cellStyle name="Normal 7 2 4 5 2 3" xfId="9851" xr:uid="{4BF43C47-01E1-4F5E-9711-468BC95310F2}"/>
    <cellStyle name="Normal 7 2 4 5 3" xfId="5209" xr:uid="{44801CE6-AA38-47A9-91F9-736CF78705AD}"/>
    <cellStyle name="Normal 7 2 4 5 3 2" xfId="11979" xr:uid="{84997E79-6136-4ADC-B335-09F3E39E988C}"/>
    <cellStyle name="Normal 7 2 4 5 4" xfId="8046" xr:uid="{975DB51A-4558-444E-924E-11CBE17BE90E}"/>
    <cellStyle name="Normal 7 2 4 6" xfId="1313" xr:uid="{2996FECC-90A8-4F3D-BCD7-94A822959894}"/>
    <cellStyle name="Normal 7 2 4 6 2" xfId="1314" xr:uid="{3EB4A545-C2CF-4C6B-B95F-86CB1C85BB49}"/>
    <cellStyle name="Normal 7 2 4 6 2 2" xfId="6979" xr:uid="{4F2F8837-F09A-43D6-A5A5-A1D878219030}"/>
    <cellStyle name="Normal 7 2 4 6 2 2 2" xfId="13749" xr:uid="{A38CEC72-9AAE-4BAB-952F-77ACE21BB532}"/>
    <cellStyle name="Normal 7 2 4 6 2 3" xfId="10205" xr:uid="{2FC597BF-F9BE-41A7-8075-9EEB1A8BCF2A}"/>
    <cellStyle name="Normal 7 2 4 6 3" xfId="5563" xr:uid="{272FB218-9B66-4CC8-97ED-8A4F25A2E47E}"/>
    <cellStyle name="Normal 7 2 4 6 3 2" xfId="12333" xr:uid="{924542A5-D7FB-48D9-8F4B-4441F063D05C}"/>
    <cellStyle name="Normal 7 2 4 6 4" xfId="8400" xr:uid="{F8B513F3-B8BE-488B-B8F8-8FEDAA600A2A}"/>
    <cellStyle name="Normal 7 2 4 7" xfId="1315" xr:uid="{9CCBD7B9-CB0E-48BC-B257-829223EB9131}"/>
    <cellStyle name="Normal 7 2 4 7 2" xfId="5917" xr:uid="{962A0DDD-EEE0-4C31-B0EB-497CF1C1C51D}"/>
    <cellStyle name="Normal 7 2 4 7 2 2" xfId="12687" xr:uid="{074EFDF4-23FC-439B-B7E5-5FA7C40DE1DA}"/>
    <cellStyle name="Normal 7 2 4 7 3" xfId="9143" xr:uid="{18CD49FE-A04A-4237-95A8-35701852A791}"/>
    <cellStyle name="Normal 7 2 4 8" xfId="4501" xr:uid="{28A3FF0C-2634-4532-A4A9-EC23F9D10ECF}"/>
    <cellStyle name="Normal 7 2 4 8 2" xfId="11271" xr:uid="{2C433DC6-2709-4C53-B6DA-2085429C1C02}"/>
    <cellStyle name="Normal 7 2 4 9" xfId="7338" xr:uid="{35D2C53F-DB71-4202-87B6-C87420323569}"/>
    <cellStyle name="Normal 7 2 5" xfId="1316" xr:uid="{9ACC1C7E-012A-44E1-8112-F671DE18248A}"/>
    <cellStyle name="Normal 7 2 5 2" xfId="1317" xr:uid="{48705D76-5F41-40BC-AEB9-AA90121C5A2E}"/>
    <cellStyle name="Normal 7 2 5 2 2" xfId="1318" xr:uid="{4EE04C03-242F-4C49-B868-5F534393FE3A}"/>
    <cellStyle name="Normal 7 2 5 2 2 2" xfId="1319" xr:uid="{DA6B73D5-A161-49B1-9256-9D718374FC41}"/>
    <cellStyle name="Normal 7 2 5 2 2 2 2" xfId="6487" xr:uid="{359A04DA-67F8-4399-BF9F-53CE1723413F}"/>
    <cellStyle name="Normal 7 2 5 2 2 2 2 2" xfId="13257" xr:uid="{6AAB9F39-444C-429D-BF82-F692DBED37E8}"/>
    <cellStyle name="Normal 7 2 5 2 2 2 3" xfId="9713" xr:uid="{7A58604B-FB34-4A98-B6F8-E3460EF2ECBC}"/>
    <cellStyle name="Normal 7 2 5 2 2 3" xfId="5071" xr:uid="{2F67A21D-6189-4073-92CC-C2C5519E9A1E}"/>
    <cellStyle name="Normal 7 2 5 2 2 3 2" xfId="11841" xr:uid="{B8BF80BB-0890-45F9-B67E-CA4D94F38B4F}"/>
    <cellStyle name="Normal 7 2 5 2 2 4" xfId="7908" xr:uid="{5E73E969-5996-4FE4-8FA3-8B8AEF7B241C}"/>
    <cellStyle name="Normal 7 2 5 2 3" xfId="1320" xr:uid="{5EDFC346-A1DF-4537-A803-EFEDE96E801F}"/>
    <cellStyle name="Normal 7 2 5 2 3 2" xfId="1321" xr:uid="{080C8762-6374-42D9-8EA5-5E558B3636CB}"/>
    <cellStyle name="Normal 7 2 5 2 3 2 2" xfId="6841" xr:uid="{937505C6-8CF2-4A0A-8592-5DB3B35CC844}"/>
    <cellStyle name="Normal 7 2 5 2 3 2 2 2" xfId="13611" xr:uid="{273DCD87-74AC-4698-802E-0FEBDD0A62E8}"/>
    <cellStyle name="Normal 7 2 5 2 3 2 3" xfId="10067" xr:uid="{05B4C2B7-829E-464B-A235-E390AB672724}"/>
    <cellStyle name="Normal 7 2 5 2 3 3" xfId="5425" xr:uid="{D81E294F-17E5-4DB3-93FC-ED8B62E64184}"/>
    <cellStyle name="Normal 7 2 5 2 3 3 2" xfId="12195" xr:uid="{03C54539-03E3-43B4-818F-CDC742C2FC47}"/>
    <cellStyle name="Normal 7 2 5 2 3 4" xfId="8262" xr:uid="{7CED852A-39F7-4285-8039-DE69A00564BC}"/>
    <cellStyle name="Normal 7 2 5 2 4" xfId="1322" xr:uid="{EAA69EFB-06D2-4E0E-9821-BB9524856023}"/>
    <cellStyle name="Normal 7 2 5 2 4 2" xfId="1323" xr:uid="{6CEE6082-2E24-4B79-A031-A19442CE6984}"/>
    <cellStyle name="Normal 7 2 5 2 4 2 2" xfId="7195" xr:uid="{4D46B842-93E8-4C8A-9674-1256AB9D9E8F}"/>
    <cellStyle name="Normal 7 2 5 2 4 2 2 2" xfId="13965" xr:uid="{F1E5970D-15A6-43EF-BCB0-AB1FFD82F813}"/>
    <cellStyle name="Normal 7 2 5 2 4 2 3" xfId="10421" xr:uid="{E5CA39EF-0306-4988-AC8F-D94F97F0EAA5}"/>
    <cellStyle name="Normal 7 2 5 2 4 3" xfId="5779" xr:uid="{0F130910-B1D8-4C4C-89B6-3F7B49E8E670}"/>
    <cellStyle name="Normal 7 2 5 2 4 3 2" xfId="12549" xr:uid="{0C36034F-A3B6-462F-ABA2-F2158B3D9D52}"/>
    <cellStyle name="Normal 7 2 5 2 4 4" xfId="8616" xr:uid="{5B02880F-BCE1-44CE-8470-91DBA26176C4}"/>
    <cellStyle name="Normal 7 2 5 2 5" xfId="1324" xr:uid="{D76BAE09-54BD-4143-B5DD-CBFD7CB58111}"/>
    <cellStyle name="Normal 7 2 5 2 5 2" xfId="6133" xr:uid="{A938294B-EC3A-4953-9EEC-86D4567C13EA}"/>
    <cellStyle name="Normal 7 2 5 2 5 2 2" xfId="12903" xr:uid="{3BB4244F-C5AB-4D98-81AB-B8D9C9A18D5A}"/>
    <cellStyle name="Normal 7 2 5 2 5 3" xfId="9359" xr:uid="{95D92D8A-8C27-48CD-A438-3AA6C91F28B2}"/>
    <cellStyle name="Normal 7 2 5 2 6" xfId="4717" xr:uid="{BE0FAD81-E672-497B-BFE4-493D4F86DF09}"/>
    <cellStyle name="Normal 7 2 5 2 6 2" xfId="11487" xr:uid="{296F7B00-9FC6-4DDF-BF55-CDB1A576E529}"/>
    <cellStyle name="Normal 7 2 5 2 7" xfId="7554" xr:uid="{D530B1D8-8DC4-4AE2-939D-3C3837132694}"/>
    <cellStyle name="Normal 7 2 5 3" xfId="1325" xr:uid="{C0C4E1DD-C7A4-4D32-885C-A515D0DFB8B1}"/>
    <cellStyle name="Normal 7 2 5 3 2" xfId="1326" xr:uid="{6CAB3D6B-5124-45BF-B3AC-992EC0F1EDCE}"/>
    <cellStyle name="Normal 7 2 5 3 2 2" xfId="6310" xr:uid="{6C508CBD-1E08-486C-9CAE-E43AB6FDB8E7}"/>
    <cellStyle name="Normal 7 2 5 3 2 2 2" xfId="13080" xr:uid="{C5EAAE38-DA4D-40A7-99B2-4D00D0FAF98E}"/>
    <cellStyle name="Normal 7 2 5 3 2 3" xfId="9536" xr:uid="{1016B565-B81F-4B1B-A9F4-532634769F87}"/>
    <cellStyle name="Normal 7 2 5 3 3" xfId="4894" xr:uid="{52A14EA0-840A-43F2-9133-397D2CE02314}"/>
    <cellStyle name="Normal 7 2 5 3 3 2" xfId="11664" xr:uid="{A0799CE2-3234-4624-933E-EF7A70F80E50}"/>
    <cellStyle name="Normal 7 2 5 3 4" xfId="7731" xr:uid="{0A4344CF-B44A-43BE-903D-BA798CC40B01}"/>
    <cellStyle name="Normal 7 2 5 4" xfId="1327" xr:uid="{DD518327-1D1B-4A4F-BD6D-CC54276FE8D7}"/>
    <cellStyle name="Normal 7 2 5 4 2" xfId="1328" xr:uid="{0DED1969-8FD5-4C79-92CC-DAEAFD7EEF27}"/>
    <cellStyle name="Normal 7 2 5 4 2 2" xfId="6664" xr:uid="{A6F761D0-C196-4CC7-9811-24B1981B3153}"/>
    <cellStyle name="Normal 7 2 5 4 2 2 2" xfId="13434" xr:uid="{1AA2534C-D895-48B8-955B-394A1692F09B}"/>
    <cellStyle name="Normal 7 2 5 4 2 3" xfId="9890" xr:uid="{5E168B02-2554-4B5E-99A0-F1B81101D946}"/>
    <cellStyle name="Normal 7 2 5 4 3" xfId="5248" xr:uid="{86D202B1-DD44-4448-AF5D-044CF07D8916}"/>
    <cellStyle name="Normal 7 2 5 4 3 2" xfId="12018" xr:uid="{BADCFADD-43D4-4ED0-AF6A-2D5D2526DCE8}"/>
    <cellStyle name="Normal 7 2 5 4 4" xfId="8085" xr:uid="{FE889E01-7EAA-4E88-96FC-92CDE2866DA0}"/>
    <cellStyle name="Normal 7 2 5 5" xfId="1329" xr:uid="{96659387-6323-4088-BF9F-4520BD7A65EE}"/>
    <cellStyle name="Normal 7 2 5 5 2" xfId="1330" xr:uid="{F91C26BA-8C22-44B2-BBAC-E3B24B0B48A0}"/>
    <cellStyle name="Normal 7 2 5 5 2 2" xfId="7018" xr:uid="{08DFB234-B4CC-4F51-8439-90FAE4D6D28E}"/>
    <cellStyle name="Normal 7 2 5 5 2 2 2" xfId="13788" xr:uid="{CBF40C7C-73E3-4E47-8F49-B8464F214294}"/>
    <cellStyle name="Normal 7 2 5 5 2 3" xfId="10244" xr:uid="{463AE79A-B8AD-4640-9ADA-FB1658B0BF60}"/>
    <cellStyle name="Normal 7 2 5 5 3" xfId="5602" xr:uid="{C090563B-8B23-4B8B-8D13-EA9FBE3E584D}"/>
    <cellStyle name="Normal 7 2 5 5 3 2" xfId="12372" xr:uid="{9BD1971D-624A-4A3C-AE12-62C579016EFD}"/>
    <cellStyle name="Normal 7 2 5 5 4" xfId="8439" xr:uid="{268140AA-AB6D-42CF-92A6-A87C9014BBD0}"/>
    <cellStyle name="Normal 7 2 5 6" xfId="1331" xr:uid="{609FFEF7-E8BA-40B7-BAD2-DD6406CCEFB8}"/>
    <cellStyle name="Normal 7 2 5 6 2" xfId="5956" xr:uid="{258A3C27-ECA2-4C9C-A095-29572DEC4FCD}"/>
    <cellStyle name="Normal 7 2 5 6 2 2" xfId="12726" xr:uid="{C506A881-2554-4757-85B8-306F9F3D4954}"/>
    <cellStyle name="Normal 7 2 5 6 3" xfId="9182" xr:uid="{96B885CC-12A0-47CB-ACB2-E879DDF2F7AD}"/>
    <cellStyle name="Normal 7 2 5 7" xfId="4540" xr:uid="{7F78D760-62D8-4632-AA25-757E90082B64}"/>
    <cellStyle name="Normal 7 2 5 7 2" xfId="11310" xr:uid="{B9CE28C8-DD94-447C-8A9D-4F467D865BBD}"/>
    <cellStyle name="Normal 7 2 5 8" xfId="7377" xr:uid="{007ECE4A-C5A7-46FD-BB04-14C3B3C7CAA3}"/>
    <cellStyle name="Normal 7 2 6" xfId="1332" xr:uid="{4265634F-F429-42CD-B325-E900D920F39E}"/>
    <cellStyle name="Normal 7 2 6 2" xfId="1333" xr:uid="{A4651459-F9C4-42A5-9291-95E1BED21673}"/>
    <cellStyle name="Normal 7 2 6 2 2" xfId="1334" xr:uid="{4200952E-55D6-423A-B1A0-DA491A15014A}"/>
    <cellStyle name="Normal 7 2 6 2 2 2" xfId="6406" xr:uid="{E22D5E4F-F12C-4A81-A13D-1DAB70935FC9}"/>
    <cellStyle name="Normal 7 2 6 2 2 2 2" xfId="13176" xr:uid="{9C59FBD9-3E7B-461E-ADEA-27EDBD46481C}"/>
    <cellStyle name="Normal 7 2 6 2 2 3" xfId="9632" xr:uid="{74FE7C5A-60E6-4396-A1FE-47FAFC2571FB}"/>
    <cellStyle name="Normal 7 2 6 2 3" xfId="4990" xr:uid="{B081DC1B-5C06-416A-B593-C1849ADFBA89}"/>
    <cellStyle name="Normal 7 2 6 2 3 2" xfId="11760" xr:uid="{BB2BC97B-9D0E-46DB-A464-4FB43364B8E7}"/>
    <cellStyle name="Normal 7 2 6 2 4" xfId="7827" xr:uid="{341C64D5-C7F3-46C0-9CDA-4DFA51094784}"/>
    <cellStyle name="Normal 7 2 6 3" xfId="1335" xr:uid="{DE3F1D09-0F34-48B8-81DB-C1598930CB0A}"/>
    <cellStyle name="Normal 7 2 6 3 2" xfId="1336" xr:uid="{50BCEC2A-6B12-4F17-9911-537C366226CB}"/>
    <cellStyle name="Normal 7 2 6 3 2 2" xfId="6760" xr:uid="{FC52A60F-D995-4F8A-BA97-FB2A7B95F34F}"/>
    <cellStyle name="Normal 7 2 6 3 2 2 2" xfId="13530" xr:uid="{CF211A11-442A-429F-A5CF-D1D328616DEF}"/>
    <cellStyle name="Normal 7 2 6 3 2 3" xfId="9986" xr:uid="{CFD905EE-089A-4021-BF7F-C91E80BBD7F6}"/>
    <cellStyle name="Normal 7 2 6 3 3" xfId="5344" xr:uid="{9E3063D4-703D-43F4-BE4B-2F1A591CBB72}"/>
    <cellStyle name="Normal 7 2 6 3 3 2" xfId="12114" xr:uid="{55AEA3C1-697F-4E82-AF67-6250C0D656FE}"/>
    <cellStyle name="Normal 7 2 6 3 4" xfId="8181" xr:uid="{CCE6B2CD-C31B-4405-BE0D-12FAC3043981}"/>
    <cellStyle name="Normal 7 2 6 4" xfId="1337" xr:uid="{C5B9794E-4E99-4D32-B5DB-14F4B9700596}"/>
    <cellStyle name="Normal 7 2 6 4 2" xfId="1338" xr:uid="{D52BCD2F-1414-44B8-A5DC-7AEA626AADED}"/>
    <cellStyle name="Normal 7 2 6 4 2 2" xfId="7114" xr:uid="{DB9A7801-D0C7-49E2-B371-D05049231180}"/>
    <cellStyle name="Normal 7 2 6 4 2 2 2" xfId="13884" xr:uid="{BA684F9E-433D-48BC-B9EB-35FB9E1C5077}"/>
    <cellStyle name="Normal 7 2 6 4 2 3" xfId="10340" xr:uid="{0C9C6E46-D3E6-4D3D-9955-B6DD9D695146}"/>
    <cellStyle name="Normal 7 2 6 4 3" xfId="5698" xr:uid="{3FDB4A83-BEB0-4063-BB06-635790C9F32E}"/>
    <cellStyle name="Normal 7 2 6 4 3 2" xfId="12468" xr:uid="{4730EBF2-E2FF-401B-816F-AF626DB321B5}"/>
    <cellStyle name="Normal 7 2 6 4 4" xfId="8535" xr:uid="{328BD102-EAD6-4DF8-9922-20C820C92BFC}"/>
    <cellStyle name="Normal 7 2 6 5" xfId="1339" xr:uid="{BA3E6C9B-A906-4829-B13A-AE5D1E7A50DC}"/>
    <cellStyle name="Normal 7 2 6 5 2" xfId="6052" xr:uid="{DE070C67-6E37-4874-8FEF-A474F1721DFD}"/>
    <cellStyle name="Normal 7 2 6 5 2 2" xfId="12822" xr:uid="{9FCED8C5-B2E4-4FA8-B0CF-58B20FD8140A}"/>
    <cellStyle name="Normal 7 2 6 5 3" xfId="9278" xr:uid="{B3EA90B4-BD8E-4B72-8819-0B2F31ADC3A1}"/>
    <cellStyle name="Normal 7 2 6 6" xfId="4636" xr:uid="{05C0E8CB-253C-434F-B53A-5C67EC21CAA4}"/>
    <cellStyle name="Normal 7 2 6 6 2" xfId="11406" xr:uid="{7A3FEBB4-B3F1-4874-804C-941468395E2C}"/>
    <cellStyle name="Normal 7 2 6 7" xfId="7473" xr:uid="{930E1D98-4A12-4D47-97A9-5B689EEE3417}"/>
    <cellStyle name="Normal 7 2 7" xfId="1340" xr:uid="{0EEB1EEA-2BBF-4BA1-BBE6-D55DE8538E6A}"/>
    <cellStyle name="Normal 7 2 7 2" xfId="1341" xr:uid="{4701EBF3-E8C3-42C4-9BF9-8E35606E9033}"/>
    <cellStyle name="Normal 7 2 7 2 2" xfId="6229" xr:uid="{3001E794-25C5-4C93-A87C-3D38A816B1EB}"/>
    <cellStyle name="Normal 7 2 7 2 2 2" xfId="12999" xr:uid="{19583009-DD8C-4E25-9460-C1356BDF5EFD}"/>
    <cellStyle name="Normal 7 2 7 2 3" xfId="9455" xr:uid="{EC7B6A2E-E2AA-4804-A426-5695C50969C4}"/>
    <cellStyle name="Normal 7 2 7 3" xfId="4813" xr:uid="{C4BD326D-E89C-4B83-87A9-F42210317146}"/>
    <cellStyle name="Normal 7 2 7 3 2" xfId="11583" xr:uid="{AA411D63-FC8F-41E9-B40C-AE35C0567B3C}"/>
    <cellStyle name="Normal 7 2 7 4" xfId="7650" xr:uid="{B0AB5D98-4F23-4A78-97CE-1CA5A8B3F768}"/>
    <cellStyle name="Normal 7 2 8" xfId="1342" xr:uid="{CAC03B9E-F560-4174-8F76-BD77C3C61B95}"/>
    <cellStyle name="Normal 7 2 8 2" xfId="1343" xr:uid="{80AEB686-798C-43A3-B192-AFD0EAB5A61E}"/>
    <cellStyle name="Normal 7 2 8 2 2" xfId="6583" xr:uid="{E747080A-2445-41E9-98C6-0BFFFB49793A}"/>
    <cellStyle name="Normal 7 2 8 2 2 2" xfId="13353" xr:uid="{68429F07-075E-4FCD-96D9-6CE4D24E8996}"/>
    <cellStyle name="Normal 7 2 8 2 3" xfId="9809" xr:uid="{FCFC699F-0F25-4B61-BE9D-1E0198091372}"/>
    <cellStyle name="Normal 7 2 8 3" xfId="5167" xr:uid="{A508FAFE-84C6-46BD-B863-17FA3D169991}"/>
    <cellStyle name="Normal 7 2 8 3 2" xfId="11937" xr:uid="{4A23B548-05BC-4509-923B-CA6671BE47B8}"/>
    <cellStyle name="Normal 7 2 8 4" xfId="8004" xr:uid="{6BB304F3-9F13-45B9-A360-36A8F3B47F6B}"/>
    <cellStyle name="Normal 7 2 9" xfId="1344" xr:uid="{D31EA1A5-BEB1-47BC-A599-69F174479583}"/>
    <cellStyle name="Normal 7 2 9 2" xfId="1345" xr:uid="{1835F662-F33E-4C53-820C-E265D1221ECC}"/>
    <cellStyle name="Normal 7 2 9 2 2" xfId="6937" xr:uid="{625C09FE-5446-490A-B493-7DD3C160FE63}"/>
    <cellStyle name="Normal 7 2 9 2 2 2" xfId="13707" xr:uid="{3A07C239-57C0-47E4-95D6-9BE7E3062212}"/>
    <cellStyle name="Normal 7 2 9 2 3" xfId="10163" xr:uid="{9D208B26-00F3-4E20-AEA5-4B7DA5BF3186}"/>
    <cellStyle name="Normal 7 2 9 3" xfId="5521" xr:uid="{D6086670-CAB0-48E0-92A9-405C238B076F}"/>
    <cellStyle name="Normal 7 2 9 3 2" xfId="12291" xr:uid="{D713B714-9F42-47C9-90DA-B89FE55471D2}"/>
    <cellStyle name="Normal 7 2 9 4" xfId="8358" xr:uid="{8A1E62DC-604A-45D2-93D9-48C52AA02886}"/>
    <cellStyle name="Normal 7 3" xfId="1346" xr:uid="{4756F87E-15CA-42A3-B1DF-BBCD83370FB5}"/>
    <cellStyle name="Normal 7 3 10" xfId="7303" xr:uid="{9D22B6C2-1C3A-4DFD-9238-1B2B2DE25A0F}"/>
    <cellStyle name="Normal 7 3 2" xfId="1347" xr:uid="{2A717585-F1DC-42EE-BD18-34BD74363118}"/>
    <cellStyle name="Normal 7 3 2 2" xfId="1348" xr:uid="{69D8DF98-C470-4B7F-A049-0394C417FC3B}"/>
    <cellStyle name="Normal 7 3 2 2 2" xfId="1349" xr:uid="{BDFBE909-78B2-4423-B195-07F97028743C}"/>
    <cellStyle name="Normal 7 3 2 2 2 2" xfId="1350" xr:uid="{F9BED0E4-3515-44A0-99F6-BAD7FEA9B7D9}"/>
    <cellStyle name="Normal 7 3 2 2 2 2 2" xfId="1351" xr:uid="{EEBF756B-F906-44DC-95D8-91F46553D351}"/>
    <cellStyle name="Normal 7 3 2 2 2 2 2 2" xfId="6536" xr:uid="{2722ABCA-B15B-42CA-88DF-F9CFFD8A3597}"/>
    <cellStyle name="Normal 7 3 2 2 2 2 2 2 2" xfId="13306" xr:uid="{CF5D309D-074E-4B80-A630-D0073683A59F}"/>
    <cellStyle name="Normal 7 3 2 2 2 2 2 3" xfId="9762" xr:uid="{F007B073-F334-48B0-8A8C-24F10FCE25CD}"/>
    <cellStyle name="Normal 7 3 2 2 2 2 3" xfId="5120" xr:uid="{A6D158B4-1E35-4B28-9810-A10EB0612DE9}"/>
    <cellStyle name="Normal 7 3 2 2 2 2 3 2" xfId="11890" xr:uid="{00408B09-6F92-43E8-A249-4DDF433EEA9B}"/>
    <cellStyle name="Normal 7 3 2 2 2 2 4" xfId="7957" xr:uid="{A973ED89-1AA9-4D3E-AFF4-98B838F6EBD1}"/>
    <cellStyle name="Normal 7 3 2 2 2 3" xfId="1352" xr:uid="{6F3B2445-62CF-461C-A92B-FFBC4108C5B1}"/>
    <cellStyle name="Normal 7 3 2 2 2 3 2" xfId="1353" xr:uid="{8A5D7B53-DC19-46CA-A529-1E59E1E3A505}"/>
    <cellStyle name="Normal 7 3 2 2 2 3 2 2" xfId="6890" xr:uid="{D669FDCD-6721-4900-B538-D732FC82E542}"/>
    <cellStyle name="Normal 7 3 2 2 2 3 2 2 2" xfId="13660" xr:uid="{6013008D-A079-49D3-9D24-177FA8E5C87E}"/>
    <cellStyle name="Normal 7 3 2 2 2 3 2 3" xfId="10116" xr:uid="{00928380-896D-442C-A801-6218D3A70DB3}"/>
    <cellStyle name="Normal 7 3 2 2 2 3 3" xfId="5474" xr:uid="{B090393D-6E7B-4012-94D9-2F648A5F6F6C}"/>
    <cellStyle name="Normal 7 3 2 2 2 3 3 2" xfId="12244" xr:uid="{1CC1E583-7D54-41A1-BE3E-2CBA93C21DCA}"/>
    <cellStyle name="Normal 7 3 2 2 2 3 4" xfId="8311" xr:uid="{D1EDE745-2BCF-4A41-A99B-F12539EF96DF}"/>
    <cellStyle name="Normal 7 3 2 2 2 4" xfId="1354" xr:uid="{AC5511BA-6B49-49D1-AF66-6CE1690E7BC7}"/>
    <cellStyle name="Normal 7 3 2 2 2 4 2" xfId="1355" xr:uid="{E387E680-EBCC-4995-9C39-09838E3C9DFD}"/>
    <cellStyle name="Normal 7 3 2 2 2 4 2 2" xfId="7244" xr:uid="{4D7BAE84-99B5-4EDC-BA21-B0A2B6C5A25B}"/>
    <cellStyle name="Normal 7 3 2 2 2 4 2 2 2" xfId="14014" xr:uid="{5C69E518-F756-4210-969B-77FA3CA2EC30}"/>
    <cellStyle name="Normal 7 3 2 2 2 4 2 3" xfId="10470" xr:uid="{10F33402-C56E-4832-AF91-FACA11009207}"/>
    <cellStyle name="Normal 7 3 2 2 2 4 3" xfId="5828" xr:uid="{59F4282A-CC1C-4CA4-944E-CB1C4FD8B0F0}"/>
    <cellStyle name="Normal 7 3 2 2 2 4 3 2" xfId="12598" xr:uid="{63909413-AED8-4A9E-B493-E85DD076BE4A}"/>
    <cellStyle name="Normal 7 3 2 2 2 4 4" xfId="8665" xr:uid="{520AD678-0313-40F6-AAD6-D9363EDEAA68}"/>
    <cellStyle name="Normal 7 3 2 2 2 5" xfId="1356" xr:uid="{BC4F8C7F-26BF-469C-948F-BE8AAEDA311C}"/>
    <cellStyle name="Normal 7 3 2 2 2 5 2" xfId="6182" xr:uid="{7E0314F2-B18E-4901-989A-FA239182831C}"/>
    <cellStyle name="Normal 7 3 2 2 2 5 2 2" xfId="12952" xr:uid="{8416A252-5F10-4876-B656-4F585EFCFDE1}"/>
    <cellStyle name="Normal 7 3 2 2 2 5 3" xfId="9408" xr:uid="{AE03A06B-3A8F-4760-A975-99C552FAAF61}"/>
    <cellStyle name="Normal 7 3 2 2 2 6" xfId="4766" xr:uid="{4A0C178B-E804-44E6-8F14-6E6200CC4DA7}"/>
    <cellStyle name="Normal 7 3 2 2 2 6 2" xfId="11536" xr:uid="{1C8E4BAE-6AFB-4C3F-BBE8-452F0019FF65}"/>
    <cellStyle name="Normal 7 3 2 2 2 7" xfId="7603" xr:uid="{B370CF33-F864-4825-B1CC-F9B0FC5C5179}"/>
    <cellStyle name="Normal 7 3 2 2 3" xfId="1357" xr:uid="{A50A4BB5-2E81-49BA-9E78-719107696FB8}"/>
    <cellStyle name="Normal 7 3 2 2 3 2" xfId="1358" xr:uid="{52268DE8-1700-4655-8F1F-F1759A9589A6}"/>
    <cellStyle name="Normal 7 3 2 2 3 2 2" xfId="6359" xr:uid="{D6C200E0-6935-4C59-AA15-A57CDDC2CC9A}"/>
    <cellStyle name="Normal 7 3 2 2 3 2 2 2" xfId="13129" xr:uid="{06EEF1AF-59CA-4C11-B537-F59E3B000C5E}"/>
    <cellStyle name="Normal 7 3 2 2 3 2 3" xfId="9585" xr:uid="{51A6D0C9-2FF9-424A-B268-F1D75DA29A89}"/>
    <cellStyle name="Normal 7 3 2 2 3 3" xfId="4943" xr:uid="{796E2330-CEF2-43A6-B02A-DADB21D4C4BA}"/>
    <cellStyle name="Normal 7 3 2 2 3 3 2" xfId="11713" xr:uid="{BB8D4A3D-7F4D-46BC-9EA5-C04F0BCBE8AD}"/>
    <cellStyle name="Normal 7 3 2 2 3 4" xfId="7780" xr:uid="{D9591DF0-917B-4EF6-98B4-9BD5ED9DB40E}"/>
    <cellStyle name="Normal 7 3 2 2 4" xfId="1359" xr:uid="{4463F76E-F3B7-4974-B711-F244407F442F}"/>
    <cellStyle name="Normal 7 3 2 2 4 2" xfId="1360" xr:uid="{15A34DF6-F20A-481D-A753-99593DA346B3}"/>
    <cellStyle name="Normal 7 3 2 2 4 2 2" xfId="6713" xr:uid="{B8D52096-4CFD-4FC6-8F2A-1D9F5E31F03A}"/>
    <cellStyle name="Normal 7 3 2 2 4 2 2 2" xfId="13483" xr:uid="{EB92AAAE-329D-4E8E-8294-C461E352AFEE}"/>
    <cellStyle name="Normal 7 3 2 2 4 2 3" xfId="9939" xr:uid="{1112A470-EBE8-4C4E-BEDB-921ADFAA0C24}"/>
    <cellStyle name="Normal 7 3 2 2 4 3" xfId="5297" xr:uid="{60892AD8-67F4-44FB-9807-7858FFD719B2}"/>
    <cellStyle name="Normal 7 3 2 2 4 3 2" xfId="12067" xr:uid="{13C83F6D-9796-459F-9D19-416222847D98}"/>
    <cellStyle name="Normal 7 3 2 2 4 4" xfId="8134" xr:uid="{2A89C7F2-FFE3-4206-8CDF-C9302C353C59}"/>
    <cellStyle name="Normal 7 3 2 2 5" xfId="1361" xr:uid="{1FA410D7-256B-47E5-BD39-6E40184C1F90}"/>
    <cellStyle name="Normal 7 3 2 2 5 2" xfId="1362" xr:uid="{0C638212-4191-446C-89CC-2D590BF4C0F3}"/>
    <cellStyle name="Normal 7 3 2 2 5 2 2" xfId="7067" xr:uid="{6C153DEC-396B-4E95-AC5F-7BCFA59F5B3A}"/>
    <cellStyle name="Normal 7 3 2 2 5 2 2 2" xfId="13837" xr:uid="{EAA2CAF8-5CD1-499F-8C19-8F8FED038B7E}"/>
    <cellStyle name="Normal 7 3 2 2 5 2 3" xfId="10293" xr:uid="{094CE804-3EA7-42EF-A540-837242DE2979}"/>
    <cellStyle name="Normal 7 3 2 2 5 3" xfId="5651" xr:uid="{124BFF14-8A8D-46B4-908E-B6E8A31CB3C0}"/>
    <cellStyle name="Normal 7 3 2 2 5 3 2" xfId="12421" xr:uid="{3F5BE7A1-9343-43C1-B4EE-44FA5659832F}"/>
    <cellStyle name="Normal 7 3 2 2 5 4" xfId="8488" xr:uid="{D5C87306-279C-4A9F-BE38-5595E421E769}"/>
    <cellStyle name="Normal 7 3 2 2 6" xfId="1363" xr:uid="{C13855FF-4B71-4001-8F30-13F89CF28059}"/>
    <cellStyle name="Normal 7 3 2 2 6 2" xfId="6005" xr:uid="{93CD4CB0-D218-44FD-8E9B-6A54E1BEA694}"/>
    <cellStyle name="Normal 7 3 2 2 6 2 2" xfId="12775" xr:uid="{E8C7A576-F95D-41A3-9450-D4801BE140FF}"/>
    <cellStyle name="Normal 7 3 2 2 6 3" xfId="9231" xr:uid="{84A4375E-CB75-40C7-A9AC-941B897B5757}"/>
    <cellStyle name="Normal 7 3 2 2 7" xfId="4589" xr:uid="{9AF5CCF4-B5CE-4868-8195-B45B18D0F8D3}"/>
    <cellStyle name="Normal 7 3 2 2 7 2" xfId="11359" xr:uid="{82DCE23D-795E-4F21-BA87-0F784F9E8A40}"/>
    <cellStyle name="Normal 7 3 2 2 8" xfId="7426" xr:uid="{8B22DC09-BC71-4B32-BF55-B82445BD08B6}"/>
    <cellStyle name="Normal 7 3 2 3" xfId="1364" xr:uid="{2D6EF99D-835B-43EC-94A9-EE3007103F0D}"/>
    <cellStyle name="Normal 7 3 2 3 2" xfId="1365" xr:uid="{27B7EA56-47A1-4144-8325-718DE213CB9E}"/>
    <cellStyle name="Normal 7 3 2 3 2 2" xfId="1366" xr:uid="{33123953-F75B-408A-8FF3-6B961C239419}"/>
    <cellStyle name="Normal 7 3 2 3 2 2 2" xfId="6455" xr:uid="{65541796-9D92-4894-A224-3C7813455EFF}"/>
    <cellStyle name="Normal 7 3 2 3 2 2 2 2" xfId="13225" xr:uid="{B6D5CDB0-6472-4549-A4F4-C756091A4C4F}"/>
    <cellStyle name="Normal 7 3 2 3 2 2 3" xfId="9681" xr:uid="{540AD1F1-34DB-4B7D-93C5-FA266AFCFDA3}"/>
    <cellStyle name="Normal 7 3 2 3 2 3" xfId="5039" xr:uid="{F07D0292-A780-443E-9024-E8E9C0B2487D}"/>
    <cellStyle name="Normal 7 3 2 3 2 3 2" xfId="11809" xr:uid="{AB270ED5-2B25-426E-80E8-C11891BB6673}"/>
    <cellStyle name="Normal 7 3 2 3 2 4" xfId="7876" xr:uid="{58FA44AF-F2E4-4D3A-8903-3EAF8D8AAB22}"/>
    <cellStyle name="Normal 7 3 2 3 3" xfId="1367" xr:uid="{18D26428-89ED-4FB3-BB30-2906D124B4BE}"/>
    <cellStyle name="Normal 7 3 2 3 3 2" xfId="1368" xr:uid="{DEBD84E7-6FBA-431E-A459-20910018ACAD}"/>
    <cellStyle name="Normal 7 3 2 3 3 2 2" xfId="6809" xr:uid="{95D3F1A6-D379-4C1B-A122-8EBC146CFDB9}"/>
    <cellStyle name="Normal 7 3 2 3 3 2 2 2" xfId="13579" xr:uid="{64B5D6CE-9902-40BE-BFCF-E000FDB78D34}"/>
    <cellStyle name="Normal 7 3 2 3 3 2 3" xfId="10035" xr:uid="{A56CF31E-EDC0-413A-ACBA-BF3A5EE3EA4E}"/>
    <cellStyle name="Normal 7 3 2 3 3 3" xfId="5393" xr:uid="{D8ACA17A-D869-4283-88B4-4615F6BE511D}"/>
    <cellStyle name="Normal 7 3 2 3 3 3 2" xfId="12163" xr:uid="{DCE3D9E4-6811-459B-B0BB-A41CF6EDC1F7}"/>
    <cellStyle name="Normal 7 3 2 3 3 4" xfId="8230" xr:uid="{4B4C85ED-1BE1-4DD5-AF7F-E67ABBE593ED}"/>
    <cellStyle name="Normal 7 3 2 3 4" xfId="1369" xr:uid="{E3F618A5-9BDA-4D9F-A3C4-85AB5E81DAEE}"/>
    <cellStyle name="Normal 7 3 2 3 4 2" xfId="1370" xr:uid="{90DE8D0A-ACAC-4120-A45C-4284B209366F}"/>
    <cellStyle name="Normal 7 3 2 3 4 2 2" xfId="7163" xr:uid="{D4D1054E-2712-44D6-97A0-E83FBCA27397}"/>
    <cellStyle name="Normal 7 3 2 3 4 2 2 2" xfId="13933" xr:uid="{56546F98-478F-43E7-A58A-04B36B90A93C}"/>
    <cellStyle name="Normal 7 3 2 3 4 2 3" xfId="10389" xr:uid="{90970339-F350-4AC3-9035-B54C11870623}"/>
    <cellStyle name="Normal 7 3 2 3 4 3" xfId="5747" xr:uid="{14E53DAF-A484-42E4-8E97-6568D005585F}"/>
    <cellStyle name="Normal 7 3 2 3 4 3 2" xfId="12517" xr:uid="{B2F4F517-8BF6-447E-AD02-CD481AE1FB80}"/>
    <cellStyle name="Normal 7 3 2 3 4 4" xfId="8584" xr:uid="{7B7E23A7-89BA-4B46-8E1C-B964F4A4BD2D}"/>
    <cellStyle name="Normal 7 3 2 3 5" xfId="1371" xr:uid="{F8B0FCBC-7090-49C3-A012-502001D890EC}"/>
    <cellStyle name="Normal 7 3 2 3 5 2" xfId="6101" xr:uid="{79FFDAE6-D9F9-4249-B271-2FDD81DF4CA1}"/>
    <cellStyle name="Normal 7 3 2 3 5 2 2" xfId="12871" xr:uid="{4A87D4C0-57AD-4EBC-A12A-9D44D3BC4A83}"/>
    <cellStyle name="Normal 7 3 2 3 5 3" xfId="9327" xr:uid="{AEAF0AB5-93AB-4850-B9A7-7282DA712289}"/>
    <cellStyle name="Normal 7 3 2 3 6" xfId="4685" xr:uid="{76BA254E-8671-4A39-A1D8-630362CA1CE9}"/>
    <cellStyle name="Normal 7 3 2 3 6 2" xfId="11455" xr:uid="{8B471DD8-DFED-4E30-8F43-F5D281507561}"/>
    <cellStyle name="Normal 7 3 2 3 7" xfId="7522" xr:uid="{528D1367-4576-4396-82C4-720F1D3C8A20}"/>
    <cellStyle name="Normal 7 3 2 4" xfId="1372" xr:uid="{50C7B11D-12AB-402D-BC88-774A8378CEB9}"/>
    <cellStyle name="Normal 7 3 2 4 2" xfId="1373" xr:uid="{C8347F02-3ABE-4382-A323-496C63C919C4}"/>
    <cellStyle name="Normal 7 3 2 4 2 2" xfId="6278" xr:uid="{6842A138-33A8-42F3-A289-30181841D447}"/>
    <cellStyle name="Normal 7 3 2 4 2 2 2" xfId="13048" xr:uid="{F3E79ACA-F03D-4585-98F3-22E218ED1666}"/>
    <cellStyle name="Normal 7 3 2 4 2 3" xfId="9504" xr:uid="{291CD26F-1DC4-47A5-B6FD-66AD692ACF23}"/>
    <cellStyle name="Normal 7 3 2 4 3" xfId="4862" xr:uid="{9C0AAC13-E4D5-403D-BE9C-E85EB828D5D6}"/>
    <cellStyle name="Normal 7 3 2 4 3 2" xfId="11632" xr:uid="{08780824-2C71-4D28-90EE-BF3BA0C37F44}"/>
    <cellStyle name="Normal 7 3 2 4 4" xfId="7699" xr:uid="{2EC90AED-3C05-4A85-B6BE-4C46087645F9}"/>
    <cellStyle name="Normal 7 3 2 5" xfId="1374" xr:uid="{9E53A8E9-B8AD-4F5C-AD68-BA029D3AB416}"/>
    <cellStyle name="Normal 7 3 2 5 2" xfId="1375" xr:uid="{2D7912F7-BE0C-4383-BDEB-27980A4F67E0}"/>
    <cellStyle name="Normal 7 3 2 5 2 2" xfId="6632" xr:uid="{364FD118-23FC-444F-B6C0-3401245FC62A}"/>
    <cellStyle name="Normal 7 3 2 5 2 2 2" xfId="13402" xr:uid="{F041AEE0-ED34-4FE4-9808-43315099EA2E}"/>
    <cellStyle name="Normal 7 3 2 5 2 3" xfId="9858" xr:uid="{DFA54639-09CE-403E-997F-DCF35D89EB76}"/>
    <cellStyle name="Normal 7 3 2 5 3" xfId="5216" xr:uid="{E2B9B095-7003-4C64-8595-18C27D6E6C83}"/>
    <cellStyle name="Normal 7 3 2 5 3 2" xfId="11986" xr:uid="{A410539C-CEC8-4CB0-9478-3E62192D20CE}"/>
    <cellStyle name="Normal 7 3 2 5 4" xfId="8053" xr:uid="{314492E2-812E-4D2D-9151-13A97F3D165D}"/>
    <cellStyle name="Normal 7 3 2 6" xfId="1376" xr:uid="{E98A517B-1653-41C0-806A-3833FCEA4B6A}"/>
    <cellStyle name="Normal 7 3 2 6 2" xfId="1377" xr:uid="{E00E8B64-40A9-4913-A633-7D1323A11CF0}"/>
    <cellStyle name="Normal 7 3 2 6 2 2" xfId="6986" xr:uid="{9AFA4693-3BD7-419B-9DE7-6D3523335F24}"/>
    <cellStyle name="Normal 7 3 2 6 2 2 2" xfId="13756" xr:uid="{18B03C79-6095-4C58-8C48-C1EE6EE45DD4}"/>
    <cellStyle name="Normal 7 3 2 6 2 3" xfId="10212" xr:uid="{F38BC236-0E93-4FDC-9825-2EDB762227AA}"/>
    <cellStyle name="Normal 7 3 2 6 3" xfId="5570" xr:uid="{47BBD8EA-0C72-410B-9D04-CF013045C3A4}"/>
    <cellStyle name="Normal 7 3 2 6 3 2" xfId="12340" xr:uid="{3C41D495-2B64-4EBE-9B94-DCB99E3AFFA3}"/>
    <cellStyle name="Normal 7 3 2 6 4" xfId="8407" xr:uid="{3D5DC634-2809-431D-AF68-6D3E729B1A7F}"/>
    <cellStyle name="Normal 7 3 2 7" xfId="1378" xr:uid="{13315108-618E-43DC-A547-A6A5A9FDCC49}"/>
    <cellStyle name="Normal 7 3 2 7 2" xfId="5924" xr:uid="{C31E44B3-1E06-44FD-AA70-9E967ABDC9D5}"/>
    <cellStyle name="Normal 7 3 2 7 2 2" xfId="12694" xr:uid="{07D9C8DE-FBD5-449D-8A0F-3E02B9AA6409}"/>
    <cellStyle name="Normal 7 3 2 7 3" xfId="9150" xr:uid="{11EB544A-DADF-4BB1-9AE1-AEDA1B94FC76}"/>
    <cellStyle name="Normal 7 3 2 8" xfId="4508" xr:uid="{DA3D9656-F2E0-4A1B-B522-26DD79C23433}"/>
    <cellStyle name="Normal 7 3 2 8 2" xfId="11278" xr:uid="{F73246BC-5587-4262-AF26-A35ADD006018}"/>
    <cellStyle name="Normal 7 3 2 9" xfId="7345" xr:uid="{A21343CE-90C9-4C15-ACBD-5D63CAA4F032}"/>
    <cellStyle name="Normal 7 3 3" xfId="1379" xr:uid="{2ECBCD01-14E8-4D82-A6D2-EAF0CC20CB48}"/>
    <cellStyle name="Normal 7 3 3 2" xfId="1380" xr:uid="{4857B694-DB6E-4A49-A5EA-417A011A80AE}"/>
    <cellStyle name="Normal 7 3 3 2 2" xfId="1381" xr:uid="{BDDD5E99-1056-476C-9A27-AA95B6B0403C}"/>
    <cellStyle name="Normal 7 3 3 2 2 2" xfId="1382" xr:uid="{1E7B9AF5-9D41-4B3E-8227-637A218BC639}"/>
    <cellStyle name="Normal 7 3 3 2 2 2 2" xfId="6494" xr:uid="{7DDA9225-B392-449E-8106-4D3A80F8A94E}"/>
    <cellStyle name="Normal 7 3 3 2 2 2 2 2" xfId="13264" xr:uid="{53B5828F-A6B6-49CC-8294-1576693B290C}"/>
    <cellStyle name="Normal 7 3 3 2 2 2 3" xfId="9720" xr:uid="{8444DD82-B959-4531-95B6-A48A42C3D21D}"/>
    <cellStyle name="Normal 7 3 3 2 2 3" xfId="5078" xr:uid="{0BFF7F02-82F0-4A67-B508-810DFA08A344}"/>
    <cellStyle name="Normal 7 3 3 2 2 3 2" xfId="11848" xr:uid="{B5906E66-BF5D-41B7-9510-AA5D76390BAD}"/>
    <cellStyle name="Normal 7 3 3 2 2 4" xfId="7915" xr:uid="{0198E7B2-7D99-4711-B774-6A9598EB2D24}"/>
    <cellStyle name="Normal 7 3 3 2 3" xfId="1383" xr:uid="{97195F78-16A6-43C7-A274-BA08623BB06D}"/>
    <cellStyle name="Normal 7 3 3 2 3 2" xfId="1384" xr:uid="{C3E497DA-B46D-4481-BEB8-10C6B202E05C}"/>
    <cellStyle name="Normal 7 3 3 2 3 2 2" xfId="6848" xr:uid="{18EA1198-7A2D-4B5A-A0F4-88BBD1E1B4D0}"/>
    <cellStyle name="Normal 7 3 3 2 3 2 2 2" xfId="13618" xr:uid="{6C094C04-E03A-4B2D-AA5D-241E5CB2B24A}"/>
    <cellStyle name="Normal 7 3 3 2 3 2 3" xfId="10074" xr:uid="{217CD70B-7178-47F7-83FA-6C92586FD018}"/>
    <cellStyle name="Normal 7 3 3 2 3 3" xfId="5432" xr:uid="{2176B1C7-9F82-4F77-AD93-6C716314F473}"/>
    <cellStyle name="Normal 7 3 3 2 3 3 2" xfId="12202" xr:uid="{E65B0297-0786-4A32-8026-58F6FA522AAC}"/>
    <cellStyle name="Normal 7 3 3 2 3 4" xfId="8269" xr:uid="{F5D65D63-C2F4-4351-940A-B9DD465ACF49}"/>
    <cellStyle name="Normal 7 3 3 2 4" xfId="1385" xr:uid="{CCB6583F-0FA3-4F1C-8BD5-479A1BC84659}"/>
    <cellStyle name="Normal 7 3 3 2 4 2" xfId="1386" xr:uid="{0B8F3315-DF58-404C-9022-0AF6B392474D}"/>
    <cellStyle name="Normal 7 3 3 2 4 2 2" xfId="7202" xr:uid="{E9EB50A0-0E4C-4471-9AF6-6626F678B192}"/>
    <cellStyle name="Normal 7 3 3 2 4 2 2 2" xfId="13972" xr:uid="{269155B2-5983-472A-9F58-3B79DF4D120C}"/>
    <cellStyle name="Normal 7 3 3 2 4 2 3" xfId="10428" xr:uid="{543497F6-C933-47A2-9E2D-A136B17CCD31}"/>
    <cellStyle name="Normal 7 3 3 2 4 3" xfId="5786" xr:uid="{A90071E6-FA1D-45F4-9996-C9F552BCD949}"/>
    <cellStyle name="Normal 7 3 3 2 4 3 2" xfId="12556" xr:uid="{E491987B-D26B-4851-83CD-CDB863985977}"/>
    <cellStyle name="Normal 7 3 3 2 4 4" xfId="8623" xr:uid="{AD4D5A6E-91D7-4BB9-BAF5-C110636134E6}"/>
    <cellStyle name="Normal 7 3 3 2 5" xfId="1387" xr:uid="{398D46F8-C35E-452A-8C8F-2C7EA6F20B1A}"/>
    <cellStyle name="Normal 7 3 3 2 5 2" xfId="6140" xr:uid="{A3602D2C-8D31-4CF0-BBF5-FED9FAA3FC0C}"/>
    <cellStyle name="Normal 7 3 3 2 5 2 2" xfId="12910" xr:uid="{5BE4128D-C2BC-4DC6-992D-A408BEB8D638}"/>
    <cellStyle name="Normal 7 3 3 2 5 3" xfId="9366" xr:uid="{925A5366-0FC3-478A-B629-FD0BB3439976}"/>
    <cellStyle name="Normal 7 3 3 2 6" xfId="4724" xr:uid="{174B2129-4252-4DBA-BAE8-0DF7968C00A3}"/>
    <cellStyle name="Normal 7 3 3 2 6 2" xfId="11494" xr:uid="{24D15424-35DE-40D8-8271-CBB38946611C}"/>
    <cellStyle name="Normal 7 3 3 2 7" xfId="7561" xr:uid="{BCB51CF1-F15B-44BB-A02F-A67E80CB466F}"/>
    <cellStyle name="Normal 7 3 3 3" xfId="1388" xr:uid="{94BC7EEC-D052-4E2F-B9C3-31E1018073DF}"/>
    <cellStyle name="Normal 7 3 3 3 2" xfId="1389" xr:uid="{FAD80109-C125-47C7-9C1E-4958777FAE38}"/>
    <cellStyle name="Normal 7 3 3 3 2 2" xfId="6317" xr:uid="{4DC5684F-8E91-4B1C-93B4-266EF2A05560}"/>
    <cellStyle name="Normal 7 3 3 3 2 2 2" xfId="13087" xr:uid="{40CE0155-1F27-4DFE-982D-33EF6A2CCFD6}"/>
    <cellStyle name="Normal 7 3 3 3 2 3" xfId="9543" xr:uid="{62D9BD6C-79D7-43AD-8ED3-89948D6328D0}"/>
    <cellStyle name="Normal 7 3 3 3 3" xfId="4901" xr:uid="{C6CA0341-F9BD-44AB-8D4B-4E97170D58C4}"/>
    <cellStyle name="Normal 7 3 3 3 3 2" xfId="11671" xr:uid="{7D1E85E4-2AA4-44C6-BBFA-724408050176}"/>
    <cellStyle name="Normal 7 3 3 3 4" xfId="7738" xr:uid="{204BEBB5-E7AA-4552-BA82-6C3EA3E71735}"/>
    <cellStyle name="Normal 7 3 3 4" xfId="1390" xr:uid="{F9CB4A91-A223-48CF-A620-3E1F51615ED2}"/>
    <cellStyle name="Normal 7 3 3 4 2" xfId="1391" xr:uid="{21A94A98-E899-4261-9D59-AE554CE293DD}"/>
    <cellStyle name="Normal 7 3 3 4 2 2" xfId="6671" xr:uid="{AF1919F2-C2A3-4E30-8516-8B5FF9309B35}"/>
    <cellStyle name="Normal 7 3 3 4 2 2 2" xfId="13441" xr:uid="{F2280CA3-3E4D-4386-8D68-BBBF20563849}"/>
    <cellStyle name="Normal 7 3 3 4 2 3" xfId="9897" xr:uid="{17D73B62-A620-47CB-8986-4C933E342209}"/>
    <cellStyle name="Normal 7 3 3 4 3" xfId="5255" xr:uid="{447EFE22-036C-40E1-938A-57E5EB7F220C}"/>
    <cellStyle name="Normal 7 3 3 4 3 2" xfId="12025" xr:uid="{CE17EDA3-4D25-4BCA-9F7C-1C14AC706802}"/>
    <cellStyle name="Normal 7 3 3 4 4" xfId="8092" xr:uid="{E161D1C0-32AC-4B36-930C-1A532FE528F4}"/>
    <cellStyle name="Normal 7 3 3 5" xfId="1392" xr:uid="{6B1ABEC8-3703-46D5-84CE-BD35B7BD88F4}"/>
    <cellStyle name="Normal 7 3 3 5 2" xfId="1393" xr:uid="{365ADA01-65AF-4E7A-8985-B904F173EFF3}"/>
    <cellStyle name="Normal 7 3 3 5 2 2" xfId="7025" xr:uid="{360DB8C1-6444-4A08-A791-7FC1E42BFDF2}"/>
    <cellStyle name="Normal 7 3 3 5 2 2 2" xfId="13795" xr:uid="{957E9983-B1E0-45B2-967F-4F1A9E3A92BF}"/>
    <cellStyle name="Normal 7 3 3 5 2 3" xfId="10251" xr:uid="{86AE1B15-84E2-460C-B844-F82A5922CF7D}"/>
    <cellStyle name="Normal 7 3 3 5 3" xfId="5609" xr:uid="{EFF15A68-3A38-406F-879B-5379734A04F1}"/>
    <cellStyle name="Normal 7 3 3 5 3 2" xfId="12379" xr:uid="{9796CF8F-0B87-4596-97AA-C61228B4D09F}"/>
    <cellStyle name="Normal 7 3 3 5 4" xfId="8446" xr:uid="{D07955AE-8A76-44BF-A363-CAAB35EC0189}"/>
    <cellStyle name="Normal 7 3 3 6" xfId="1394" xr:uid="{ED7F4B70-EBF0-4DFF-9E54-8D4A9C4547B2}"/>
    <cellStyle name="Normal 7 3 3 6 2" xfId="5963" xr:uid="{588B32BD-3ED8-48E5-BD78-5645E895B660}"/>
    <cellStyle name="Normal 7 3 3 6 2 2" xfId="12733" xr:uid="{922A667A-A74A-4962-949E-ACE38130AA7B}"/>
    <cellStyle name="Normal 7 3 3 6 3" xfId="9189" xr:uid="{66F77DAB-CED1-44CC-8823-069F090B87ED}"/>
    <cellStyle name="Normal 7 3 3 7" xfId="4547" xr:uid="{5D1073A4-0AF4-41DA-AF92-B5882F9D5F45}"/>
    <cellStyle name="Normal 7 3 3 7 2" xfId="11317" xr:uid="{9052CE47-CF37-4960-8D98-C89E27E4DA55}"/>
    <cellStyle name="Normal 7 3 3 8" xfId="7384" xr:uid="{014E2FFD-DECE-4C76-871B-995964649F68}"/>
    <cellStyle name="Normal 7 3 4" xfId="1395" xr:uid="{E8ED39FC-EACA-4A46-9E68-C99F8077AA0F}"/>
    <cellStyle name="Normal 7 3 4 2" xfId="1396" xr:uid="{A2F9CAEF-3FBE-4909-8E0D-F3241E32F7E2}"/>
    <cellStyle name="Normal 7 3 4 2 2" xfId="1397" xr:uid="{22AD9FC8-BBCB-444B-8F2C-0ED52AF3366B}"/>
    <cellStyle name="Normal 7 3 4 2 2 2" xfId="6413" xr:uid="{8E5849BE-8B98-4633-9523-9160DD6F394E}"/>
    <cellStyle name="Normal 7 3 4 2 2 2 2" xfId="13183" xr:uid="{AAA88ED7-5C67-4A67-AD0A-98083B21C7F3}"/>
    <cellStyle name="Normal 7 3 4 2 2 3" xfId="9639" xr:uid="{AFB8A5B7-ECCC-468C-AD29-21E7878889DD}"/>
    <cellStyle name="Normal 7 3 4 2 3" xfId="4997" xr:uid="{914496E1-1815-4CED-B260-B5B566A50067}"/>
    <cellStyle name="Normal 7 3 4 2 3 2" xfId="11767" xr:uid="{024AA379-221D-499F-B15E-385663E3C36F}"/>
    <cellStyle name="Normal 7 3 4 2 4" xfId="7834" xr:uid="{E17AC864-EF31-467B-8A02-DEFDC900FB1E}"/>
    <cellStyle name="Normal 7 3 4 3" xfId="1398" xr:uid="{4FC1F139-401C-41F1-B51E-1D77BA52BCF8}"/>
    <cellStyle name="Normal 7 3 4 3 2" xfId="1399" xr:uid="{CE97440A-E963-4D88-95E9-D679E48D9397}"/>
    <cellStyle name="Normal 7 3 4 3 2 2" xfId="6767" xr:uid="{9B866CDC-3790-42E5-BE40-FB6F670A3C25}"/>
    <cellStyle name="Normal 7 3 4 3 2 2 2" xfId="13537" xr:uid="{16722D73-B843-4F35-B546-95738E64D9B2}"/>
    <cellStyle name="Normal 7 3 4 3 2 3" xfId="9993" xr:uid="{2D04D73D-4A63-493C-BB83-5D74FE087053}"/>
    <cellStyle name="Normal 7 3 4 3 3" xfId="5351" xr:uid="{BDFB7B07-1BB4-4E50-8271-255DF275FA76}"/>
    <cellStyle name="Normal 7 3 4 3 3 2" xfId="12121" xr:uid="{DB69460D-94EE-4E1A-AAE5-815349E2305A}"/>
    <cellStyle name="Normal 7 3 4 3 4" xfId="8188" xr:uid="{BDF65AE8-694C-4521-A3ED-9F31C70F8A15}"/>
    <cellStyle name="Normal 7 3 4 4" xfId="1400" xr:uid="{CDBB803E-EA27-403F-9870-17131E8D6FE1}"/>
    <cellStyle name="Normal 7 3 4 4 2" xfId="1401" xr:uid="{D2CFB60F-F0BF-4120-B3FB-46D2E73DCE35}"/>
    <cellStyle name="Normal 7 3 4 4 2 2" xfId="7121" xr:uid="{98E8B31E-6086-43DC-9EAB-B102B9AF3E2F}"/>
    <cellStyle name="Normal 7 3 4 4 2 2 2" xfId="13891" xr:uid="{ABB81DD0-4BE9-4E5E-9D81-E95D9ED80AA1}"/>
    <cellStyle name="Normal 7 3 4 4 2 3" xfId="10347" xr:uid="{3150E4A1-CF87-4450-AB29-716F5E7E602C}"/>
    <cellStyle name="Normal 7 3 4 4 3" xfId="5705" xr:uid="{44FB6517-74D7-47A8-B42A-05136696B891}"/>
    <cellStyle name="Normal 7 3 4 4 3 2" xfId="12475" xr:uid="{3E3C7F06-56A9-43FE-9486-5FE62E9E1F23}"/>
    <cellStyle name="Normal 7 3 4 4 4" xfId="8542" xr:uid="{CB89C27A-E7BE-4500-BA61-91E330CAD7C7}"/>
    <cellStyle name="Normal 7 3 4 5" xfId="1402" xr:uid="{85D68E79-ED96-4682-8DE2-39E6E6863BF6}"/>
    <cellStyle name="Normal 7 3 4 5 2" xfId="6059" xr:uid="{89400EEF-0BB3-4AC0-923F-C45CEB8A0EAD}"/>
    <cellStyle name="Normal 7 3 4 5 2 2" xfId="12829" xr:uid="{CACC7AAD-C4BB-4901-B938-346D3F8EF325}"/>
    <cellStyle name="Normal 7 3 4 5 3" xfId="9285" xr:uid="{D6D28CD9-B293-4B3A-8A1E-E9FD5DBDF3CE}"/>
    <cellStyle name="Normal 7 3 4 6" xfId="4643" xr:uid="{24CC233F-680B-42A3-B09E-AD3D448141CA}"/>
    <cellStyle name="Normal 7 3 4 6 2" xfId="11413" xr:uid="{40B612E3-7BED-4EC0-9027-E807E77194AF}"/>
    <cellStyle name="Normal 7 3 4 7" xfId="7480" xr:uid="{495EF458-E42F-4EAC-BA6A-C7560C09488B}"/>
    <cellStyle name="Normal 7 3 5" xfId="1403" xr:uid="{42764C60-877A-4EBD-8899-BA6AE354E0D4}"/>
    <cellStyle name="Normal 7 3 5 2" xfId="1404" xr:uid="{1D61F506-AE90-4C5A-9AB1-980483464024}"/>
    <cellStyle name="Normal 7 3 5 2 2" xfId="6236" xr:uid="{4A1B0E67-5723-463A-B7DF-6BC7FEDC3E4E}"/>
    <cellStyle name="Normal 7 3 5 2 2 2" xfId="13006" xr:uid="{0BE000BC-31B9-4411-83C9-43F4FAD35FC3}"/>
    <cellStyle name="Normal 7 3 5 2 3" xfId="9462" xr:uid="{15385406-903C-4A32-90D9-C7BC6AE889B1}"/>
    <cellStyle name="Normal 7 3 5 3" xfId="4820" xr:uid="{978FA4A1-8135-4F56-80B2-54F926A900B9}"/>
    <cellStyle name="Normal 7 3 5 3 2" xfId="11590" xr:uid="{2C435F0E-E7B2-4A94-AEED-25DE9165B87B}"/>
    <cellStyle name="Normal 7 3 5 4" xfId="7657" xr:uid="{8B2EDDCA-2412-4E87-95D4-5C3377309E8B}"/>
    <cellStyle name="Normal 7 3 6" xfId="1405" xr:uid="{507C2845-77DB-418C-9561-3D5169877074}"/>
    <cellStyle name="Normal 7 3 6 2" xfId="1406" xr:uid="{4A85CA71-ABE0-440F-A140-BDBCF537112E}"/>
    <cellStyle name="Normal 7 3 6 2 2" xfId="6590" xr:uid="{C7DF62D0-1536-4587-B7F0-C841EA26C33E}"/>
    <cellStyle name="Normal 7 3 6 2 2 2" xfId="13360" xr:uid="{6DBFCB3A-718F-4FC5-8127-9B54AADFE29B}"/>
    <cellStyle name="Normal 7 3 6 2 3" xfId="9816" xr:uid="{72AEAE1E-3955-420D-B996-378BBA6E4596}"/>
    <cellStyle name="Normal 7 3 6 3" xfId="5174" xr:uid="{794307E7-68D4-4A30-9E76-8A511A764CB5}"/>
    <cellStyle name="Normal 7 3 6 3 2" xfId="11944" xr:uid="{DFCC5ED3-6173-431E-AE77-85C2C41414FD}"/>
    <cellStyle name="Normal 7 3 6 4" xfId="8011" xr:uid="{9EBA621A-189A-436C-B194-72770ACA1CDE}"/>
    <cellStyle name="Normal 7 3 7" xfId="1407" xr:uid="{CEA2D613-DAF2-4A28-813D-4E2C92DCD548}"/>
    <cellStyle name="Normal 7 3 7 2" xfId="1408" xr:uid="{1FEB570A-22BA-4121-9865-A43B357E0D05}"/>
    <cellStyle name="Normal 7 3 7 2 2" xfId="6944" xr:uid="{806C28FD-9ADB-4BD6-B7A8-3592890C1791}"/>
    <cellStyle name="Normal 7 3 7 2 2 2" xfId="13714" xr:uid="{FDDE16CD-DD39-4858-8167-7379B7336E8D}"/>
    <cellStyle name="Normal 7 3 7 2 3" xfId="10170" xr:uid="{3623E6E9-C0F9-4443-86EB-2F63A95F89A8}"/>
    <cellStyle name="Normal 7 3 7 3" xfId="5528" xr:uid="{518A4997-7961-493E-9E52-3C928EE6B6C7}"/>
    <cellStyle name="Normal 7 3 7 3 2" xfId="12298" xr:uid="{80B5E0B9-288B-4A90-A374-5F6E6D55CA2A}"/>
    <cellStyle name="Normal 7 3 7 4" xfId="8365" xr:uid="{9F4DC705-74A8-428D-9E63-6AB7B9EDED80}"/>
    <cellStyle name="Normal 7 3 8" xfId="1409" xr:uid="{40D736D4-2C9F-4CB3-9FDA-FD1AD9D2ADBB}"/>
    <cellStyle name="Normal 7 3 8 2" xfId="5882" xr:uid="{41757C73-A19C-4BA9-A785-F09D629681FE}"/>
    <cellStyle name="Normal 7 3 8 2 2" xfId="12652" xr:uid="{3D7B9AA4-7BE5-4B00-B423-C3160035495A}"/>
    <cellStyle name="Normal 7 3 8 3" xfId="9108" xr:uid="{69D323E8-1C2B-4911-93C9-258C3A63E578}"/>
    <cellStyle name="Normal 7 3 9" xfId="4466" xr:uid="{3AE007B6-6BD1-45B6-B2DC-B401F7A59A89}"/>
    <cellStyle name="Normal 7 3 9 2" xfId="11236" xr:uid="{4A31618C-D7FD-4827-8D71-3C07A99E4007}"/>
    <cellStyle name="Normal 7 4" xfId="1410" xr:uid="{06683535-4380-4AE5-ADD6-65BE94280A6C}"/>
    <cellStyle name="Normal 7 4 10" xfId="7317" xr:uid="{9181E268-EFFF-48C4-8DB2-7B8269438EF0}"/>
    <cellStyle name="Normal 7 4 2" xfId="1411" xr:uid="{74B223BF-B185-4E22-B71A-E3536FF67B88}"/>
    <cellStyle name="Normal 7 4 2 2" xfId="1412" xr:uid="{D1C716B4-7ED3-43A6-AB83-1F19C3ED8D5E}"/>
    <cellStyle name="Normal 7 4 2 2 2" xfId="1413" xr:uid="{87409A46-549E-4BBE-9F61-85A2EF7381DE}"/>
    <cellStyle name="Normal 7 4 2 2 2 2" xfId="1414" xr:uid="{C39A841A-0C68-4EF6-A740-8132510019B0}"/>
    <cellStyle name="Normal 7 4 2 2 2 2 2" xfId="1415" xr:uid="{6566B552-31A6-485E-B515-232FE0F8BA31}"/>
    <cellStyle name="Normal 7 4 2 2 2 2 2 2" xfId="6550" xr:uid="{CBCA34DA-7002-49E7-A84B-1A486F4FA5A0}"/>
    <cellStyle name="Normal 7 4 2 2 2 2 2 2 2" xfId="13320" xr:uid="{BF7B0A65-24A7-45DF-BA89-74AEAD18EAF4}"/>
    <cellStyle name="Normal 7 4 2 2 2 2 2 3" xfId="9776" xr:uid="{DD410F32-B15A-45DE-A30F-2B734684F7C2}"/>
    <cellStyle name="Normal 7 4 2 2 2 2 3" xfId="5134" xr:uid="{A774DD18-518E-4138-9FF9-C729A359EC54}"/>
    <cellStyle name="Normal 7 4 2 2 2 2 3 2" xfId="11904" xr:uid="{264186B8-23BF-4DAB-A763-11EFD87EECF5}"/>
    <cellStyle name="Normal 7 4 2 2 2 2 4" xfId="7971" xr:uid="{AB1AF089-65F3-4BAD-AA8A-5B308F29D58A}"/>
    <cellStyle name="Normal 7 4 2 2 2 3" xfId="1416" xr:uid="{C3A7B156-F2FB-4716-8684-99DBEF6D8EE5}"/>
    <cellStyle name="Normal 7 4 2 2 2 3 2" xfId="1417" xr:uid="{8D53FD52-1300-404A-A996-0AAA1632E321}"/>
    <cellStyle name="Normal 7 4 2 2 2 3 2 2" xfId="6904" xr:uid="{B8E4ABC7-1C19-43E5-B8FE-F256144FF6D3}"/>
    <cellStyle name="Normal 7 4 2 2 2 3 2 2 2" xfId="13674" xr:uid="{EBB34A6B-2DC4-4AA0-BA86-42D53258BE0F}"/>
    <cellStyle name="Normal 7 4 2 2 2 3 2 3" xfId="10130" xr:uid="{CDC1B673-59C6-4CFE-8BBF-385566121AEA}"/>
    <cellStyle name="Normal 7 4 2 2 2 3 3" xfId="5488" xr:uid="{52892B34-E822-4C9D-90FF-0B5CE6A4D6AE}"/>
    <cellStyle name="Normal 7 4 2 2 2 3 3 2" xfId="12258" xr:uid="{523A188F-7EA9-403B-9826-1AC4356245B0}"/>
    <cellStyle name="Normal 7 4 2 2 2 3 4" xfId="8325" xr:uid="{D18C5277-736D-41C7-BD80-101D0B5102C8}"/>
    <cellStyle name="Normal 7 4 2 2 2 4" xfId="1418" xr:uid="{ED7BD5B9-B4ED-4FE6-9ACA-D7AE4E5D5D3A}"/>
    <cellStyle name="Normal 7 4 2 2 2 4 2" xfId="1419" xr:uid="{1565B6E7-39AB-46FB-8903-8451997CE78C}"/>
    <cellStyle name="Normal 7 4 2 2 2 4 2 2" xfId="7258" xr:uid="{24B6D7AC-45EA-4C20-AC0D-43FCDE32C518}"/>
    <cellStyle name="Normal 7 4 2 2 2 4 2 2 2" xfId="14028" xr:uid="{0406BE10-BFDE-4CE8-B71D-780B98F10018}"/>
    <cellStyle name="Normal 7 4 2 2 2 4 2 3" xfId="10484" xr:uid="{024932F9-0A38-4E99-B2FB-1E6C731B7DF7}"/>
    <cellStyle name="Normal 7 4 2 2 2 4 3" xfId="5842" xr:uid="{1764572C-3D23-4EE2-850D-661ADA467E12}"/>
    <cellStyle name="Normal 7 4 2 2 2 4 3 2" xfId="12612" xr:uid="{375DE1D6-0F40-48DF-9D85-35831571F3EA}"/>
    <cellStyle name="Normal 7 4 2 2 2 4 4" xfId="8679" xr:uid="{86FAA61C-01C5-401B-B57A-FDCACFB28624}"/>
    <cellStyle name="Normal 7 4 2 2 2 5" xfId="1420" xr:uid="{9B2FE501-A0F7-4203-8BA2-0B4F748D327C}"/>
    <cellStyle name="Normal 7 4 2 2 2 5 2" xfId="6196" xr:uid="{EFA4E94E-7380-45FC-A8FC-A3AC0C5F0B9A}"/>
    <cellStyle name="Normal 7 4 2 2 2 5 2 2" xfId="12966" xr:uid="{961FE1BE-2D70-4D87-A96A-905594E79039}"/>
    <cellStyle name="Normal 7 4 2 2 2 5 3" xfId="9422" xr:uid="{5E9ECF62-0DD0-4BFF-96BE-622730189F24}"/>
    <cellStyle name="Normal 7 4 2 2 2 6" xfId="4780" xr:uid="{1269E31F-8F34-4911-B069-E18A1A0B7D29}"/>
    <cellStyle name="Normal 7 4 2 2 2 6 2" xfId="11550" xr:uid="{01D97FDF-7EF4-45F0-8627-369D670D01C9}"/>
    <cellStyle name="Normal 7 4 2 2 2 7" xfId="7617" xr:uid="{34A39C0F-AC6E-47F1-8869-34F46511BA44}"/>
    <cellStyle name="Normal 7 4 2 2 3" xfId="1421" xr:uid="{32510E69-F1B3-4ADB-B457-D225EB027A66}"/>
    <cellStyle name="Normal 7 4 2 2 3 2" xfId="1422" xr:uid="{5FEB461F-E548-4F69-A516-D147B5BAEAB4}"/>
    <cellStyle name="Normal 7 4 2 2 3 2 2" xfId="6373" xr:uid="{9DF0F4A1-96DE-47C5-BC72-845337463DBF}"/>
    <cellStyle name="Normal 7 4 2 2 3 2 2 2" xfId="13143" xr:uid="{2BCB19CA-1EEB-4E63-8023-3B86F72913A5}"/>
    <cellStyle name="Normal 7 4 2 2 3 2 3" xfId="9599" xr:uid="{7362620C-AF77-4728-9704-82E3D1CD7385}"/>
    <cellStyle name="Normal 7 4 2 2 3 3" xfId="4957" xr:uid="{9D857346-3419-44F1-9D3B-0027F4339F0C}"/>
    <cellStyle name="Normal 7 4 2 2 3 3 2" xfId="11727" xr:uid="{E19B9443-BA7A-41D7-A773-1FDC6C5FB2D0}"/>
    <cellStyle name="Normal 7 4 2 2 3 4" xfId="7794" xr:uid="{8E1BCEAE-1084-483A-BFBF-87F9D8606C9A}"/>
    <cellStyle name="Normal 7 4 2 2 4" xfId="1423" xr:uid="{25646BC0-C8DA-45E0-924A-8FD146732973}"/>
    <cellStyle name="Normal 7 4 2 2 4 2" xfId="1424" xr:uid="{B8FF1994-A263-411F-A2C5-337F3D2694AD}"/>
    <cellStyle name="Normal 7 4 2 2 4 2 2" xfId="6727" xr:uid="{5B74D1DD-64F2-4EA2-ADEA-45A921423F2D}"/>
    <cellStyle name="Normal 7 4 2 2 4 2 2 2" xfId="13497" xr:uid="{E7D689E4-853E-4360-B1CD-5433964D4959}"/>
    <cellStyle name="Normal 7 4 2 2 4 2 3" xfId="9953" xr:uid="{82664A2A-4087-41EE-8A58-B238035BC283}"/>
    <cellStyle name="Normal 7 4 2 2 4 3" xfId="5311" xr:uid="{F10859A2-81FF-4914-9D4D-695A6DB69A20}"/>
    <cellStyle name="Normal 7 4 2 2 4 3 2" xfId="12081" xr:uid="{A63438DF-541C-4C89-8F35-0C7AC04ADACA}"/>
    <cellStyle name="Normal 7 4 2 2 4 4" xfId="8148" xr:uid="{BEFC5F2A-0DF5-4A23-848A-E153ECC66DC0}"/>
    <cellStyle name="Normal 7 4 2 2 5" xfId="1425" xr:uid="{402607A1-5B4B-4A3D-BBBF-CF7A4BC8D9F2}"/>
    <cellStyle name="Normal 7 4 2 2 5 2" xfId="1426" xr:uid="{D36DEBE0-B98D-4A07-AB18-E8B52686A4D0}"/>
    <cellStyle name="Normal 7 4 2 2 5 2 2" xfId="7081" xr:uid="{7CC4D644-42EC-4FBB-8201-2121A4A16486}"/>
    <cellStyle name="Normal 7 4 2 2 5 2 2 2" xfId="13851" xr:uid="{B7121190-2E42-483D-A3CB-E651CA90AA58}"/>
    <cellStyle name="Normal 7 4 2 2 5 2 3" xfId="10307" xr:uid="{883E5F48-BDDB-4D65-8DA9-4ADC64357EFE}"/>
    <cellStyle name="Normal 7 4 2 2 5 3" xfId="5665" xr:uid="{1B46F1F8-219E-4D55-9961-A66E7726847A}"/>
    <cellStyle name="Normal 7 4 2 2 5 3 2" xfId="12435" xr:uid="{38D1F6E8-0C42-4AEB-A68C-DF73E42201C6}"/>
    <cellStyle name="Normal 7 4 2 2 5 4" xfId="8502" xr:uid="{C0AB29FC-A1B5-4894-AC5A-95E2539329EC}"/>
    <cellStyle name="Normal 7 4 2 2 6" xfId="1427" xr:uid="{54296879-9DB1-424E-81C1-0078BF0B2374}"/>
    <cellStyle name="Normal 7 4 2 2 6 2" xfId="6019" xr:uid="{628C62E9-3EBB-455C-9D0B-0487698EFDA0}"/>
    <cellStyle name="Normal 7 4 2 2 6 2 2" xfId="12789" xr:uid="{E0BB48A6-07D4-4194-8E3C-56E40D244CA5}"/>
    <cellStyle name="Normal 7 4 2 2 6 3" xfId="9245" xr:uid="{DDAF1218-813E-433D-B59A-4B7CE8332786}"/>
    <cellStyle name="Normal 7 4 2 2 7" xfId="4603" xr:uid="{A8087898-CA65-4F15-B039-0BA86406B296}"/>
    <cellStyle name="Normal 7 4 2 2 7 2" xfId="11373" xr:uid="{07CC6771-0C97-4AAB-ABAB-09189B40398F}"/>
    <cellStyle name="Normal 7 4 2 2 8" xfId="7440" xr:uid="{B9EBE293-4DFE-4064-8185-EFD70EF77FC6}"/>
    <cellStyle name="Normal 7 4 2 3" xfId="1428" xr:uid="{7734BA4C-5236-43E4-A872-84BA6521C8DD}"/>
    <cellStyle name="Normal 7 4 2 3 2" xfId="1429" xr:uid="{4D0C8104-38FB-47B7-907A-4AD45A7FD022}"/>
    <cellStyle name="Normal 7 4 2 3 2 2" xfId="1430" xr:uid="{E6BD5441-3213-4701-8041-8A478C726EC5}"/>
    <cellStyle name="Normal 7 4 2 3 2 2 2" xfId="6469" xr:uid="{7E54B129-A597-4CFF-9942-55E331F20FDE}"/>
    <cellStyle name="Normal 7 4 2 3 2 2 2 2" xfId="13239" xr:uid="{FF318F8D-D362-4DC5-9426-EBF44C6A1C26}"/>
    <cellStyle name="Normal 7 4 2 3 2 2 3" xfId="9695" xr:uid="{7785192D-3DB7-4B8F-8DE8-D64137A7DA69}"/>
    <cellStyle name="Normal 7 4 2 3 2 3" xfId="5053" xr:uid="{B5F44A57-AA74-43DC-8F56-16840C05DBF3}"/>
    <cellStyle name="Normal 7 4 2 3 2 3 2" xfId="11823" xr:uid="{6106EEE3-8DD9-4C07-9721-CA4C293F682C}"/>
    <cellStyle name="Normal 7 4 2 3 2 4" xfId="7890" xr:uid="{D80B8549-A741-4800-A84B-47F5AF2696B8}"/>
    <cellStyle name="Normal 7 4 2 3 3" xfId="1431" xr:uid="{4C019D9A-7954-4474-9D8C-0E4BB4CD925A}"/>
    <cellStyle name="Normal 7 4 2 3 3 2" xfId="1432" xr:uid="{D31D261C-D469-445F-B71C-E3940545940B}"/>
    <cellStyle name="Normal 7 4 2 3 3 2 2" xfId="6823" xr:uid="{6AC4A2F8-36DC-4B9A-BEB6-30004219032F}"/>
    <cellStyle name="Normal 7 4 2 3 3 2 2 2" xfId="13593" xr:uid="{8773093E-6DA5-4390-8FB8-2E080588C9B8}"/>
    <cellStyle name="Normal 7 4 2 3 3 2 3" xfId="10049" xr:uid="{26DD388C-43F6-4D6E-8FCF-00E193B4AF7F}"/>
    <cellStyle name="Normal 7 4 2 3 3 3" xfId="5407" xr:uid="{A3FEDCD5-6EE5-4C38-970C-4F3CD28E3E64}"/>
    <cellStyle name="Normal 7 4 2 3 3 3 2" xfId="12177" xr:uid="{52A69647-48A3-4825-83BF-0987A1B2C356}"/>
    <cellStyle name="Normal 7 4 2 3 3 4" xfId="8244" xr:uid="{EA3338A5-852B-4BE1-8335-A3CEEDEEFF84}"/>
    <cellStyle name="Normal 7 4 2 3 4" xfId="1433" xr:uid="{BC2F8725-CD35-4A17-8B09-BC4B0B80F025}"/>
    <cellStyle name="Normal 7 4 2 3 4 2" xfId="1434" xr:uid="{2390379E-4BEF-4A1A-B39E-7D9525D09DBA}"/>
    <cellStyle name="Normal 7 4 2 3 4 2 2" xfId="7177" xr:uid="{ABFC2BE7-C945-4D54-83FE-33D58DA92C06}"/>
    <cellStyle name="Normal 7 4 2 3 4 2 2 2" xfId="13947" xr:uid="{08173F52-992E-4805-AE20-56E693AD759A}"/>
    <cellStyle name="Normal 7 4 2 3 4 2 3" xfId="10403" xr:uid="{498B8BEE-2791-4A7B-A192-49691E1D852F}"/>
    <cellStyle name="Normal 7 4 2 3 4 3" xfId="5761" xr:uid="{AF1937CC-311C-4972-9314-382E48280AAB}"/>
    <cellStyle name="Normal 7 4 2 3 4 3 2" xfId="12531" xr:uid="{AD27B567-F32D-4AE1-82DF-A7D36D3A6B18}"/>
    <cellStyle name="Normal 7 4 2 3 4 4" xfId="8598" xr:uid="{E733F0B9-C000-49A7-A275-337760841919}"/>
    <cellStyle name="Normal 7 4 2 3 5" xfId="1435" xr:uid="{157C2B78-82A3-42C9-BF4F-B5B900B213C6}"/>
    <cellStyle name="Normal 7 4 2 3 5 2" xfId="6115" xr:uid="{E005E9A5-B317-4082-9C0B-081D3EE5365F}"/>
    <cellStyle name="Normal 7 4 2 3 5 2 2" xfId="12885" xr:uid="{617DD8F5-3F38-439F-9353-357BE0075E3F}"/>
    <cellStyle name="Normal 7 4 2 3 5 3" xfId="9341" xr:uid="{1A0C2248-3819-49F2-A493-60F620AE97A6}"/>
    <cellStyle name="Normal 7 4 2 3 6" xfId="4699" xr:uid="{B16830D3-9525-410F-95BD-F9A5D6B8A9F9}"/>
    <cellStyle name="Normal 7 4 2 3 6 2" xfId="11469" xr:uid="{07005724-2AA8-44F8-A13A-9DC129146653}"/>
    <cellStyle name="Normal 7 4 2 3 7" xfId="7536" xr:uid="{386EC349-84E3-44A2-B6C2-6DDFB73E4491}"/>
    <cellStyle name="Normal 7 4 2 4" xfId="1436" xr:uid="{6B671E31-AB85-4C03-A0C0-91C115B89CCF}"/>
    <cellStyle name="Normal 7 4 2 4 2" xfId="1437" xr:uid="{33C8EFA4-45B1-44BE-9368-DED8EECE3042}"/>
    <cellStyle name="Normal 7 4 2 4 2 2" xfId="6292" xr:uid="{D40F1805-8D27-4D76-8CF1-33C96EF270BA}"/>
    <cellStyle name="Normal 7 4 2 4 2 2 2" xfId="13062" xr:uid="{CB8F10F3-144B-43E1-B215-2D6B0525CE8E}"/>
    <cellStyle name="Normal 7 4 2 4 2 3" xfId="9518" xr:uid="{42A79DD0-A1EE-438E-BD97-7C5A10F3F585}"/>
    <cellStyle name="Normal 7 4 2 4 3" xfId="4876" xr:uid="{DB839EB4-2992-4DA3-BCF5-EB82676FB438}"/>
    <cellStyle name="Normal 7 4 2 4 3 2" xfId="11646" xr:uid="{C0B44F18-CCF1-4CF0-BC6E-97A94381F816}"/>
    <cellStyle name="Normal 7 4 2 4 4" xfId="7713" xr:uid="{2848DD81-5888-4B4B-A61C-735AD5F23751}"/>
    <cellStyle name="Normal 7 4 2 5" xfId="1438" xr:uid="{A1A00DAE-7EA2-44E3-9A32-B9B47BA6105A}"/>
    <cellStyle name="Normal 7 4 2 5 2" xfId="1439" xr:uid="{B8E57AB7-C2CA-425F-809C-1F0866EC8861}"/>
    <cellStyle name="Normal 7 4 2 5 2 2" xfId="6646" xr:uid="{C2BE5DEA-E444-416F-BF41-F9FA1A84767D}"/>
    <cellStyle name="Normal 7 4 2 5 2 2 2" xfId="13416" xr:uid="{3CDDF286-BD45-4485-ABC6-B2AAAA97F1D2}"/>
    <cellStyle name="Normal 7 4 2 5 2 3" xfId="9872" xr:uid="{5223A0B6-DDF1-4FC4-977E-FCD2845AFA4A}"/>
    <cellStyle name="Normal 7 4 2 5 3" xfId="5230" xr:uid="{C0F0B1B2-331F-4733-8A44-51CCCEEBC29B}"/>
    <cellStyle name="Normal 7 4 2 5 3 2" xfId="12000" xr:uid="{B8B38CBC-BD69-4479-AC6C-76CAE2E23054}"/>
    <cellStyle name="Normal 7 4 2 5 4" xfId="8067" xr:uid="{68AFBB6E-9545-4700-B4F5-4FF483D49699}"/>
    <cellStyle name="Normal 7 4 2 6" xfId="1440" xr:uid="{5A8425F9-D015-486B-B3D4-EFE1D69677FE}"/>
    <cellStyle name="Normal 7 4 2 6 2" xfId="1441" xr:uid="{B74D9E7A-5778-4FDA-898A-2CD21A893B85}"/>
    <cellStyle name="Normal 7 4 2 6 2 2" xfId="7000" xr:uid="{BB535D4C-2813-4D9D-94B9-D451BC504944}"/>
    <cellStyle name="Normal 7 4 2 6 2 2 2" xfId="13770" xr:uid="{8834356A-8F32-41A1-9DB8-A5354372EF54}"/>
    <cellStyle name="Normal 7 4 2 6 2 3" xfId="10226" xr:uid="{EF76E4D5-CB80-45FD-A081-04B1859CB1F6}"/>
    <cellStyle name="Normal 7 4 2 6 3" xfId="5584" xr:uid="{95823DDD-7FD8-4434-A482-20BF7331AB28}"/>
    <cellStyle name="Normal 7 4 2 6 3 2" xfId="12354" xr:uid="{EBDC4A86-0542-452C-AD3B-BEEA4A64A107}"/>
    <cellStyle name="Normal 7 4 2 6 4" xfId="8421" xr:uid="{ACC0B3C9-6970-4EC9-B344-EB6319A3AFF6}"/>
    <cellStyle name="Normal 7 4 2 7" xfId="1442" xr:uid="{99FA245D-08DA-47D4-A4E5-119E764DB45D}"/>
    <cellStyle name="Normal 7 4 2 7 2" xfId="5938" xr:uid="{E544DEB7-FCA4-4005-850D-0FB548738262}"/>
    <cellStyle name="Normal 7 4 2 7 2 2" xfId="12708" xr:uid="{5E22E311-2212-4C87-9E08-1A31512230FB}"/>
    <cellStyle name="Normal 7 4 2 7 3" xfId="9164" xr:uid="{079CEF04-4E79-496C-B17E-43A84ADE3991}"/>
    <cellStyle name="Normal 7 4 2 8" xfId="4522" xr:uid="{95750DF2-3F7E-499A-8CCF-CF8387600BDD}"/>
    <cellStyle name="Normal 7 4 2 8 2" xfId="11292" xr:uid="{7EF0281F-BC30-4559-AA51-80C06C3D8E53}"/>
    <cellStyle name="Normal 7 4 2 9" xfId="7359" xr:uid="{DD87AE19-4E38-4F85-A58C-C2BDEF23C54B}"/>
    <cellStyle name="Normal 7 4 3" xfId="1443" xr:uid="{7BA5A211-7398-4979-BD86-29514EB89CF2}"/>
    <cellStyle name="Normal 7 4 3 2" xfId="1444" xr:uid="{700B2731-0E21-4F4E-BBED-444E60FDC226}"/>
    <cellStyle name="Normal 7 4 3 2 2" xfId="1445" xr:uid="{4E5CDA92-71CA-4B4B-9BBA-B1CC0A46708C}"/>
    <cellStyle name="Normal 7 4 3 2 2 2" xfId="1446" xr:uid="{3C8F48F9-2E8A-4E57-901C-558AED4E9594}"/>
    <cellStyle name="Normal 7 4 3 2 2 2 2" xfId="6508" xr:uid="{72833924-6A24-4912-BB07-612AD44C8227}"/>
    <cellStyle name="Normal 7 4 3 2 2 2 2 2" xfId="13278" xr:uid="{8DF32F2C-8086-49FC-B20B-4C42D07CAB68}"/>
    <cellStyle name="Normal 7 4 3 2 2 2 3" xfId="9734" xr:uid="{0C6DCFB7-32B8-4356-A1C5-ECA38D5275C1}"/>
    <cellStyle name="Normal 7 4 3 2 2 3" xfId="5092" xr:uid="{B3B9C585-2821-42A7-9C08-0C75E974DAC3}"/>
    <cellStyle name="Normal 7 4 3 2 2 3 2" xfId="11862" xr:uid="{EFA4A7D2-437A-4E71-9011-7F9B82E0A8A3}"/>
    <cellStyle name="Normal 7 4 3 2 2 4" xfId="7929" xr:uid="{B8A3B3DE-4E66-45B3-B05A-DBFA03C8EFEF}"/>
    <cellStyle name="Normal 7 4 3 2 3" xfId="1447" xr:uid="{AD397806-0164-419D-99FB-98F782C4F0F4}"/>
    <cellStyle name="Normal 7 4 3 2 3 2" xfId="1448" xr:uid="{75C938A4-B180-43AB-9284-67860C3020DE}"/>
    <cellStyle name="Normal 7 4 3 2 3 2 2" xfId="6862" xr:uid="{03E67E3F-8FA1-4368-B985-E77AC2A7194B}"/>
    <cellStyle name="Normal 7 4 3 2 3 2 2 2" xfId="13632" xr:uid="{A0360E18-D302-44EA-9973-2B032D1CCF8F}"/>
    <cellStyle name="Normal 7 4 3 2 3 2 3" xfId="10088" xr:uid="{FD1B12BA-54A4-4ABD-BDDE-AF8ED9BFF477}"/>
    <cellStyle name="Normal 7 4 3 2 3 3" xfId="5446" xr:uid="{7FC04547-DC45-475A-A24F-119CBF08CAC8}"/>
    <cellStyle name="Normal 7 4 3 2 3 3 2" xfId="12216" xr:uid="{98561EA1-811A-4072-867B-D7880823A51D}"/>
    <cellStyle name="Normal 7 4 3 2 3 4" xfId="8283" xr:uid="{B725542A-791C-4C1C-9106-ED834CEDE908}"/>
    <cellStyle name="Normal 7 4 3 2 4" xfId="1449" xr:uid="{BBBA6F8F-94EE-4296-949D-BE6283DE3D96}"/>
    <cellStyle name="Normal 7 4 3 2 4 2" xfId="1450" xr:uid="{69B9496D-F534-4DA5-9CC6-3285729C5957}"/>
    <cellStyle name="Normal 7 4 3 2 4 2 2" xfId="7216" xr:uid="{8EBD4A8D-C647-48E3-8780-3FA9558133A7}"/>
    <cellStyle name="Normal 7 4 3 2 4 2 2 2" xfId="13986" xr:uid="{5B8DFC3A-5243-4C34-8554-328C7EAF252D}"/>
    <cellStyle name="Normal 7 4 3 2 4 2 3" xfId="10442" xr:uid="{B2BAF651-1D71-41EE-BB2F-72FAE1440060}"/>
    <cellStyle name="Normal 7 4 3 2 4 3" xfId="5800" xr:uid="{7E83C7DC-A77A-4AB5-9794-CE0C4DEE0A93}"/>
    <cellStyle name="Normal 7 4 3 2 4 3 2" xfId="12570" xr:uid="{00B3A956-E51D-461C-B728-BE135EA32D12}"/>
    <cellStyle name="Normal 7 4 3 2 4 4" xfId="8637" xr:uid="{01F7ACB1-5A32-4EBB-9981-6380CBFE273C}"/>
    <cellStyle name="Normal 7 4 3 2 5" xfId="1451" xr:uid="{5952DCA0-5BCC-427E-B105-4247E9614E9E}"/>
    <cellStyle name="Normal 7 4 3 2 5 2" xfId="6154" xr:uid="{D990410B-7FB4-446D-A633-EB48E16CA964}"/>
    <cellStyle name="Normal 7 4 3 2 5 2 2" xfId="12924" xr:uid="{2D97213D-33BB-4266-8E4F-291FDA785BB9}"/>
    <cellStyle name="Normal 7 4 3 2 5 3" xfId="9380" xr:uid="{B8B55F26-6CAC-4A32-97B2-D24F58E9ECFB}"/>
    <cellStyle name="Normal 7 4 3 2 6" xfId="4738" xr:uid="{123AA441-B813-4152-94CE-6CF171D65F36}"/>
    <cellStyle name="Normal 7 4 3 2 6 2" xfId="11508" xr:uid="{91D8C26D-637C-440F-A824-34E17D7F4694}"/>
    <cellStyle name="Normal 7 4 3 2 7" xfId="7575" xr:uid="{2C7D0B50-7707-4B5A-8E89-8AFF04303C44}"/>
    <cellStyle name="Normal 7 4 3 3" xfId="1452" xr:uid="{E694047F-F11D-49EF-A211-54D99680DC6A}"/>
    <cellStyle name="Normal 7 4 3 3 2" xfId="1453" xr:uid="{69097728-FFE3-4AA1-A467-EFE070F9591D}"/>
    <cellStyle name="Normal 7 4 3 3 2 2" xfId="6331" xr:uid="{95E1E0A8-ABFA-4450-8275-C5BA053EDB41}"/>
    <cellStyle name="Normal 7 4 3 3 2 2 2" xfId="13101" xr:uid="{63F64B3E-124B-4034-A69B-42AC3A612E09}"/>
    <cellStyle name="Normal 7 4 3 3 2 3" xfId="9557" xr:uid="{92359D26-3743-4E89-932F-019BDC198AE2}"/>
    <cellStyle name="Normal 7 4 3 3 3" xfId="4915" xr:uid="{F9DA16F2-7785-42DC-870C-00079F62F9A6}"/>
    <cellStyle name="Normal 7 4 3 3 3 2" xfId="11685" xr:uid="{68AAD589-983A-46D4-A4AC-47EDE7C1160C}"/>
    <cellStyle name="Normal 7 4 3 3 4" xfId="7752" xr:uid="{D81F458A-2CFC-42B0-B603-9F63B9A2004A}"/>
    <cellStyle name="Normal 7 4 3 4" xfId="1454" xr:uid="{F6C617EC-5BD8-4079-B548-885F6F9E9BC0}"/>
    <cellStyle name="Normal 7 4 3 4 2" xfId="1455" xr:uid="{E5798CC7-B6E2-4C4C-85E0-B4A7505CFDC2}"/>
    <cellStyle name="Normal 7 4 3 4 2 2" xfId="6685" xr:uid="{35780ACF-D177-4278-BC27-950426673A54}"/>
    <cellStyle name="Normal 7 4 3 4 2 2 2" xfId="13455" xr:uid="{BF5D8746-6413-4429-90B9-FCB7A18A2787}"/>
    <cellStyle name="Normal 7 4 3 4 2 3" xfId="9911" xr:uid="{24226FC0-7F34-42D3-B4B9-A9813DC40D2A}"/>
    <cellStyle name="Normal 7 4 3 4 3" xfId="5269" xr:uid="{EB67D4E3-249C-421C-912C-E70D48AF2592}"/>
    <cellStyle name="Normal 7 4 3 4 3 2" xfId="12039" xr:uid="{851D7044-7678-4C96-9916-6C3F25846312}"/>
    <cellStyle name="Normal 7 4 3 4 4" xfId="8106" xr:uid="{3DD2EC42-F72A-4F0F-905A-D912780AEAC0}"/>
    <cellStyle name="Normal 7 4 3 5" xfId="1456" xr:uid="{31C3AE28-BFF3-45D4-B6D0-773D2F22264C}"/>
    <cellStyle name="Normal 7 4 3 5 2" xfId="1457" xr:uid="{57725C27-C122-4B1B-B4AF-9EF836F69C74}"/>
    <cellStyle name="Normal 7 4 3 5 2 2" xfId="7039" xr:uid="{73AB908B-C7E1-41CD-BBD5-66C666B96193}"/>
    <cellStyle name="Normal 7 4 3 5 2 2 2" xfId="13809" xr:uid="{F88746BB-860E-454D-81E6-0630BBFEFEF3}"/>
    <cellStyle name="Normal 7 4 3 5 2 3" xfId="10265" xr:uid="{DA2FFD33-49C3-402E-A014-43E686688351}"/>
    <cellStyle name="Normal 7 4 3 5 3" xfId="5623" xr:uid="{6F3E6924-B444-4729-9F49-CB21EAF0CB2D}"/>
    <cellStyle name="Normal 7 4 3 5 3 2" xfId="12393" xr:uid="{10031632-218C-4AF8-B7D2-81B68466DFCA}"/>
    <cellStyle name="Normal 7 4 3 5 4" xfId="8460" xr:uid="{E789CD4F-66AE-474B-B4FC-F51E43D3750F}"/>
    <cellStyle name="Normal 7 4 3 6" xfId="1458" xr:uid="{4AA1A0C1-EB2A-44AF-A65E-EDC0A369A9D6}"/>
    <cellStyle name="Normal 7 4 3 6 2" xfId="5977" xr:uid="{3378DEDF-5841-46FF-94CD-FAC111F30B0B}"/>
    <cellStyle name="Normal 7 4 3 6 2 2" xfId="12747" xr:uid="{DC2C4423-92F0-4093-A03B-15FEC1B0A588}"/>
    <cellStyle name="Normal 7 4 3 6 3" xfId="9203" xr:uid="{3AD6F51A-6C55-40DA-A270-44DE2882B8D2}"/>
    <cellStyle name="Normal 7 4 3 7" xfId="4561" xr:uid="{DA0FD0F3-F765-45EB-99FC-E6FE31738F75}"/>
    <cellStyle name="Normal 7 4 3 7 2" xfId="11331" xr:uid="{3BE7089A-9719-40DE-BDE5-C11432B658F0}"/>
    <cellStyle name="Normal 7 4 3 8" xfId="7398" xr:uid="{B31224E7-82D8-4D7E-B7D8-8210533624AA}"/>
    <cellStyle name="Normal 7 4 4" xfId="1459" xr:uid="{D466C548-6BC3-4DB0-ADF6-9DBEBC8873B1}"/>
    <cellStyle name="Normal 7 4 4 2" xfId="1460" xr:uid="{7DFC6644-104A-47D4-AF0A-13C8120F4FDC}"/>
    <cellStyle name="Normal 7 4 4 2 2" xfId="1461" xr:uid="{7CA5DD79-D505-4D4C-947F-6DA55148D3BF}"/>
    <cellStyle name="Normal 7 4 4 2 2 2" xfId="6427" xr:uid="{CBD93BBF-8904-43E1-BB3F-6B40894DC282}"/>
    <cellStyle name="Normal 7 4 4 2 2 2 2" xfId="13197" xr:uid="{7F4A40F3-9243-487D-AA00-725452C294E2}"/>
    <cellStyle name="Normal 7 4 4 2 2 3" xfId="9653" xr:uid="{3D0AEE34-7B95-4A3F-A710-FCA8CAA5C388}"/>
    <cellStyle name="Normal 7 4 4 2 3" xfId="5011" xr:uid="{2B0D6E35-161A-4B23-A1DD-42B386C42DA4}"/>
    <cellStyle name="Normal 7 4 4 2 3 2" xfId="11781" xr:uid="{C8ABDAC5-EB0F-4694-90C3-BA50CF532D0B}"/>
    <cellStyle name="Normal 7 4 4 2 4" xfId="7848" xr:uid="{B3CFAC8F-95B0-4547-9EDA-A00B6E9E166B}"/>
    <cellStyle name="Normal 7 4 4 3" xfId="1462" xr:uid="{2AA7167D-31E0-4F47-9D66-8DD9635FA124}"/>
    <cellStyle name="Normal 7 4 4 3 2" xfId="1463" xr:uid="{51C56887-6E31-423A-88F3-A2308E1F527C}"/>
    <cellStyle name="Normal 7 4 4 3 2 2" xfId="6781" xr:uid="{C9E5CB2F-42A8-4DFC-B78B-6907D1A882FC}"/>
    <cellStyle name="Normal 7 4 4 3 2 2 2" xfId="13551" xr:uid="{829A584A-91C4-475F-B0F6-58EBC308DE1A}"/>
    <cellStyle name="Normal 7 4 4 3 2 3" xfId="10007" xr:uid="{CEB3E8C7-AAD7-4132-B3C9-708368F1061B}"/>
    <cellStyle name="Normal 7 4 4 3 3" xfId="5365" xr:uid="{8782E2A7-C46A-47FD-9980-87E07D524633}"/>
    <cellStyle name="Normal 7 4 4 3 3 2" xfId="12135" xr:uid="{C5146DD0-8A3E-4F52-BAEA-EB02EEB10512}"/>
    <cellStyle name="Normal 7 4 4 3 4" xfId="8202" xr:uid="{AFEE5CC6-A56F-4AA7-A9E8-342AF83B76F9}"/>
    <cellStyle name="Normal 7 4 4 4" xfId="1464" xr:uid="{A67B8BA8-EC46-444A-917A-A79CF637B7BE}"/>
    <cellStyle name="Normal 7 4 4 4 2" xfId="1465" xr:uid="{4A7AFE71-63DC-4ECA-BA2F-C088EA250303}"/>
    <cellStyle name="Normal 7 4 4 4 2 2" xfId="7135" xr:uid="{B768B43C-2C1D-4104-8C0D-6B4D6D1BB29E}"/>
    <cellStyle name="Normal 7 4 4 4 2 2 2" xfId="13905" xr:uid="{2EABF10F-05EB-4FDA-894D-C4AE8B2C693F}"/>
    <cellStyle name="Normal 7 4 4 4 2 3" xfId="10361" xr:uid="{567CCF2E-0A75-4D0A-833B-B38315C3A4E4}"/>
    <cellStyle name="Normal 7 4 4 4 3" xfId="5719" xr:uid="{3C345A4C-887F-49CE-A093-D8D7FFE984A6}"/>
    <cellStyle name="Normal 7 4 4 4 3 2" xfId="12489" xr:uid="{2ABA321B-D5A5-40A2-8026-3C0868698F40}"/>
    <cellStyle name="Normal 7 4 4 4 4" xfId="8556" xr:uid="{4CB18424-5397-4A4E-9746-72A3D9B437AB}"/>
    <cellStyle name="Normal 7 4 4 5" xfId="1466" xr:uid="{01FF6105-85F8-40A1-95C0-408A4118B9A7}"/>
    <cellStyle name="Normal 7 4 4 5 2" xfId="6073" xr:uid="{07F07628-69E4-4B80-82BA-08265747E237}"/>
    <cellStyle name="Normal 7 4 4 5 2 2" xfId="12843" xr:uid="{190CF819-34D9-402A-A1CE-A4D038DBEE42}"/>
    <cellStyle name="Normal 7 4 4 5 3" xfId="9299" xr:uid="{171C790A-DE2C-4872-920C-7577D2689612}"/>
    <cellStyle name="Normal 7 4 4 6" xfId="4657" xr:uid="{00DD937B-D760-4E9F-8FD7-ADA36784FC6B}"/>
    <cellStyle name="Normal 7 4 4 6 2" xfId="11427" xr:uid="{11E93968-5664-4C03-8516-558A9E82C502}"/>
    <cellStyle name="Normal 7 4 4 7" xfId="7494" xr:uid="{65E64CFF-7B8F-4E3E-A85E-108DAD07011B}"/>
    <cellStyle name="Normal 7 4 5" xfId="1467" xr:uid="{134EDDC6-D6E8-4B02-A65C-35464A69F23B}"/>
    <cellStyle name="Normal 7 4 5 2" xfId="1468" xr:uid="{151DF85C-DFEF-42EA-8622-AA08F31B61D3}"/>
    <cellStyle name="Normal 7 4 5 2 2" xfId="6250" xr:uid="{94633E33-3D65-44D9-853C-D66664BF0769}"/>
    <cellStyle name="Normal 7 4 5 2 2 2" xfId="13020" xr:uid="{02C93A86-AE4A-4BEF-B3C2-24A29E075177}"/>
    <cellStyle name="Normal 7 4 5 2 3" xfId="9476" xr:uid="{F53CDC0E-81D5-41FF-92B4-37456F58E413}"/>
    <cellStyle name="Normal 7 4 5 3" xfId="4834" xr:uid="{3D96A2B4-F00C-45B4-B6F8-A8DE886BB44F}"/>
    <cellStyle name="Normal 7 4 5 3 2" xfId="11604" xr:uid="{075D4FF3-1F15-4828-A6C0-754B9CAF1480}"/>
    <cellStyle name="Normal 7 4 5 4" xfId="7671" xr:uid="{ECE96BD1-D3B1-4339-A52D-8C6769AD40D3}"/>
    <cellStyle name="Normal 7 4 6" xfId="1469" xr:uid="{E558BCA2-1447-4C7C-930D-DDDE93899BE9}"/>
    <cellStyle name="Normal 7 4 6 2" xfId="1470" xr:uid="{7622F997-CBAF-4F88-816B-9D59BA698BE3}"/>
    <cellStyle name="Normal 7 4 6 2 2" xfId="6604" xr:uid="{20929E13-CD11-4DBB-8EAD-11F1958C4FC9}"/>
    <cellStyle name="Normal 7 4 6 2 2 2" xfId="13374" xr:uid="{605C795F-C9FB-4180-B632-29557BEDEB4B}"/>
    <cellStyle name="Normal 7 4 6 2 3" xfId="9830" xr:uid="{BE5CB92F-A93F-46CB-BB1B-C8C3888F877D}"/>
    <cellStyle name="Normal 7 4 6 3" xfId="5188" xr:uid="{F932502D-E33F-47EB-B217-9281142119C0}"/>
    <cellStyle name="Normal 7 4 6 3 2" xfId="11958" xr:uid="{6D0E11F7-3192-4457-888F-B8E0D937D5B1}"/>
    <cellStyle name="Normal 7 4 6 4" xfId="8025" xr:uid="{0C295916-BC49-477E-BE6B-3942C9916FAB}"/>
    <cellStyle name="Normal 7 4 7" xfId="1471" xr:uid="{71E3CF17-C4CA-425B-83BD-A86A2FFA65B2}"/>
    <cellStyle name="Normal 7 4 7 2" xfId="1472" xr:uid="{0450A354-8A1C-4897-ACBA-982D51EA4C1B}"/>
    <cellStyle name="Normal 7 4 7 2 2" xfId="6958" xr:uid="{A6BDDE6E-3181-46CC-A9B3-872952A20C66}"/>
    <cellStyle name="Normal 7 4 7 2 2 2" xfId="13728" xr:uid="{0B21D267-1036-4209-AB14-D751243226E7}"/>
    <cellStyle name="Normal 7 4 7 2 3" xfId="10184" xr:uid="{3EDF48E9-974F-4278-8A34-0EAF35C06A4B}"/>
    <cellStyle name="Normal 7 4 7 3" xfId="5542" xr:uid="{4B31E58A-9946-4AC3-A48D-29034A741E08}"/>
    <cellStyle name="Normal 7 4 7 3 2" xfId="12312" xr:uid="{A34E54BD-1514-4513-90FC-342B75189456}"/>
    <cellStyle name="Normal 7 4 7 4" xfId="8379" xr:uid="{C8DF8CC0-6E55-4ECA-939F-7572C5B46CCC}"/>
    <cellStyle name="Normal 7 4 8" xfId="1473" xr:uid="{81DC4CBD-4EAE-4419-AA09-916A3EF90CCF}"/>
    <cellStyle name="Normal 7 4 8 2" xfId="5896" xr:uid="{6501FF31-36E5-4D4F-8868-6B883E256637}"/>
    <cellStyle name="Normal 7 4 8 2 2" xfId="12666" xr:uid="{9491DE7C-15E3-4E24-B32D-8F532ACA411E}"/>
    <cellStyle name="Normal 7 4 8 3" xfId="9122" xr:uid="{1C6025F5-E233-4CCC-8AB0-3A20E0E8EBD4}"/>
    <cellStyle name="Normal 7 4 9" xfId="4480" xr:uid="{27FBCC58-E30B-4353-80F7-2CC02A2C125B}"/>
    <cellStyle name="Normal 7 4 9 2" xfId="11250" xr:uid="{5D0198A1-90B5-41FC-8C1E-36F26438C28D}"/>
    <cellStyle name="Normal 7 5" xfId="1474" xr:uid="{229BB79F-514F-4C9B-9FB9-0B1B44E2DD4C}"/>
    <cellStyle name="Normal 7 5 2" xfId="1475" xr:uid="{652C0ABE-B990-4F01-B81B-9BEB6E4F352C}"/>
    <cellStyle name="Normal 7 5 2 2" xfId="1476" xr:uid="{95DB4C2C-F2BA-4A06-8FD5-7FDB1A2E7EB3}"/>
    <cellStyle name="Normal 7 5 2 2 2" xfId="1477" xr:uid="{D189A5AB-7887-42F6-8BC5-307190BAF51A}"/>
    <cellStyle name="Normal 7 5 2 2 2 2" xfId="1478" xr:uid="{C689ECA8-A2D2-46C2-98F9-CA81C729115E}"/>
    <cellStyle name="Normal 7 5 2 2 2 2 2" xfId="6522" xr:uid="{363ED485-F327-4197-9E7E-F19A2CA86747}"/>
    <cellStyle name="Normal 7 5 2 2 2 2 2 2" xfId="13292" xr:uid="{C7DF7D19-E7AF-4A0F-ADAE-52504F46E7D8}"/>
    <cellStyle name="Normal 7 5 2 2 2 2 3" xfId="9748" xr:uid="{AF9CF3A7-EDD5-494F-9F49-BA1576308005}"/>
    <cellStyle name="Normal 7 5 2 2 2 3" xfId="5106" xr:uid="{72D289AC-1C0D-412F-B5A3-EB92989AD114}"/>
    <cellStyle name="Normal 7 5 2 2 2 3 2" xfId="11876" xr:uid="{464D49EC-3BF3-4F6F-8B8A-4994877F1902}"/>
    <cellStyle name="Normal 7 5 2 2 2 4" xfId="7943" xr:uid="{18FDED39-24FB-401F-ABB2-BFC18E7B2D04}"/>
    <cellStyle name="Normal 7 5 2 2 3" xfId="1479" xr:uid="{F76E0E29-2E93-4E27-AE6C-54994D3CF100}"/>
    <cellStyle name="Normal 7 5 2 2 3 2" xfId="1480" xr:uid="{1F8C2E12-2ABB-4725-9C59-B02078C98E1D}"/>
    <cellStyle name="Normal 7 5 2 2 3 2 2" xfId="6876" xr:uid="{B5BE1DB5-3E83-46CF-B5E7-1B35C0D306B0}"/>
    <cellStyle name="Normal 7 5 2 2 3 2 2 2" xfId="13646" xr:uid="{2BBF17CB-B812-422B-82EF-D9ABF1B971E2}"/>
    <cellStyle name="Normal 7 5 2 2 3 2 3" xfId="10102" xr:uid="{72F7BF2B-E28C-46C3-BC32-7CB4B6176A79}"/>
    <cellStyle name="Normal 7 5 2 2 3 3" xfId="5460" xr:uid="{E57DBC74-B498-45E7-87BF-949392DA0910}"/>
    <cellStyle name="Normal 7 5 2 2 3 3 2" xfId="12230" xr:uid="{A82470BD-8BF8-4044-921A-0343C571CED9}"/>
    <cellStyle name="Normal 7 5 2 2 3 4" xfId="8297" xr:uid="{1DCF701C-9960-4260-B18B-16EEE8A86005}"/>
    <cellStyle name="Normal 7 5 2 2 4" xfId="1481" xr:uid="{750CC07F-0F58-468C-AAD3-75DC4822A9D7}"/>
    <cellStyle name="Normal 7 5 2 2 4 2" xfId="1482" xr:uid="{987CE1FA-5506-4AEC-88E8-B2F523DC04E3}"/>
    <cellStyle name="Normal 7 5 2 2 4 2 2" xfId="7230" xr:uid="{33636FCC-63F4-4877-9ADC-9DA467140079}"/>
    <cellStyle name="Normal 7 5 2 2 4 2 2 2" xfId="14000" xr:uid="{649E3B50-0F29-46AC-A2B6-128AA1DDCF13}"/>
    <cellStyle name="Normal 7 5 2 2 4 2 3" xfId="10456" xr:uid="{37902B2D-34D1-4863-B1B3-EA4C49B7BC00}"/>
    <cellStyle name="Normal 7 5 2 2 4 3" xfId="5814" xr:uid="{47BE1F4C-0D65-4112-9F9C-8BEB77C7A168}"/>
    <cellStyle name="Normal 7 5 2 2 4 3 2" xfId="12584" xr:uid="{2235283A-E435-4A40-B493-4CEE7DC6A116}"/>
    <cellStyle name="Normal 7 5 2 2 4 4" xfId="8651" xr:uid="{7EBBAE80-B8FB-47A4-A24D-9ED59C9C7487}"/>
    <cellStyle name="Normal 7 5 2 2 5" xfId="1483" xr:uid="{F1A0A388-B8D8-4BE3-97BE-452EB5864C9A}"/>
    <cellStyle name="Normal 7 5 2 2 5 2" xfId="6168" xr:uid="{1E073A36-3029-4FE4-85B0-0B28DAA9ACCD}"/>
    <cellStyle name="Normal 7 5 2 2 5 2 2" xfId="12938" xr:uid="{0BA0EB90-6343-4B58-88B0-29DEC2FD596C}"/>
    <cellStyle name="Normal 7 5 2 2 5 3" xfId="9394" xr:uid="{28C5F455-5D72-459B-B93D-304F68CBACAF}"/>
    <cellStyle name="Normal 7 5 2 2 6" xfId="4752" xr:uid="{589E9022-AB79-46A2-A33B-0D7C022EFC35}"/>
    <cellStyle name="Normal 7 5 2 2 6 2" xfId="11522" xr:uid="{94B2DBD6-0DD3-498B-95F0-1B3137787BA1}"/>
    <cellStyle name="Normal 7 5 2 2 7" xfId="7589" xr:uid="{476F6602-D8D3-4BF6-8FCC-1F8B92697A7A}"/>
    <cellStyle name="Normal 7 5 2 3" xfId="1484" xr:uid="{9B1B3E64-1872-4D81-A3E0-44B4F48DDAB2}"/>
    <cellStyle name="Normal 7 5 2 3 2" xfId="1485" xr:uid="{099927B3-EC46-4E08-B822-FD5F32A29191}"/>
    <cellStyle name="Normal 7 5 2 3 2 2" xfId="6345" xr:uid="{341A8A15-AA51-4671-B19E-40DFFB1AA1DD}"/>
    <cellStyle name="Normal 7 5 2 3 2 2 2" xfId="13115" xr:uid="{66F4F3B1-2FE0-49F8-9ED6-6EFD58F10AEC}"/>
    <cellStyle name="Normal 7 5 2 3 2 3" xfId="9571" xr:uid="{447E8AC1-0C19-4834-9343-538CA05CCFB4}"/>
    <cellStyle name="Normal 7 5 2 3 3" xfId="4929" xr:uid="{5281DCEF-0CCA-4960-9BAD-51F5D895B014}"/>
    <cellStyle name="Normal 7 5 2 3 3 2" xfId="11699" xr:uid="{E33ADCB7-1A87-4CC6-A431-EF1BF9105B34}"/>
    <cellStyle name="Normal 7 5 2 3 4" xfId="7766" xr:uid="{8340E1BF-96A7-4505-B66C-4BE1786E730E}"/>
    <cellStyle name="Normal 7 5 2 4" xfId="1486" xr:uid="{086DE0A1-42A9-44E3-8098-682277F0A66E}"/>
    <cellStyle name="Normal 7 5 2 4 2" xfId="1487" xr:uid="{283A13FE-7D11-451D-A3A7-6625A3AB827B}"/>
    <cellStyle name="Normal 7 5 2 4 2 2" xfId="6699" xr:uid="{B11802DC-F4E6-4D4D-A617-EB30CF647353}"/>
    <cellStyle name="Normal 7 5 2 4 2 2 2" xfId="13469" xr:uid="{C1CE322B-E820-4F6C-A565-C2A49E1F9AF4}"/>
    <cellStyle name="Normal 7 5 2 4 2 3" xfId="9925" xr:uid="{F842A31E-97B1-4360-83C1-306E81C2FDE0}"/>
    <cellStyle name="Normal 7 5 2 4 3" xfId="5283" xr:uid="{6F60F10B-2925-4F19-AE37-6CC3B5C99B53}"/>
    <cellStyle name="Normal 7 5 2 4 3 2" xfId="12053" xr:uid="{CC4F1B60-FDA5-4318-8046-0A74D8111190}"/>
    <cellStyle name="Normal 7 5 2 4 4" xfId="8120" xr:uid="{FADCE7C4-8897-4BA4-8081-09B69A7A8EC7}"/>
    <cellStyle name="Normal 7 5 2 5" xfId="1488" xr:uid="{11ADEB7C-8B50-480E-88AC-A19CAC3833D3}"/>
    <cellStyle name="Normal 7 5 2 5 2" xfId="1489" xr:uid="{A85BDFE8-C43E-4418-B584-10C29B26D928}"/>
    <cellStyle name="Normal 7 5 2 5 2 2" xfId="7053" xr:uid="{B75C2473-BF69-44B1-9DAA-CE1D3880859E}"/>
    <cellStyle name="Normal 7 5 2 5 2 2 2" xfId="13823" xr:uid="{A79BDBCF-DA5F-428F-A962-B0AEDDFA7284}"/>
    <cellStyle name="Normal 7 5 2 5 2 3" xfId="10279" xr:uid="{23B08BB1-C45C-4A56-AED7-3964E27BEE72}"/>
    <cellStyle name="Normal 7 5 2 5 3" xfId="5637" xr:uid="{EF5B26DD-1B5F-4EB5-A236-F8FB7EB5C7E5}"/>
    <cellStyle name="Normal 7 5 2 5 3 2" xfId="12407" xr:uid="{033BE771-7A22-4EF2-ABFA-F2C5C23B0F84}"/>
    <cellStyle name="Normal 7 5 2 5 4" xfId="8474" xr:uid="{8AB774E7-3095-4D1A-8EB2-DCDA53368FC7}"/>
    <cellStyle name="Normal 7 5 2 6" xfId="1490" xr:uid="{F67F0DBE-49F0-4E4D-8986-40267FDB0932}"/>
    <cellStyle name="Normal 7 5 2 6 2" xfId="5991" xr:uid="{F8E8227A-6A8D-4091-BEAA-A100378675FC}"/>
    <cellStyle name="Normal 7 5 2 6 2 2" xfId="12761" xr:uid="{E8BF7284-D87D-44B9-AF89-4E09FEA1F26F}"/>
    <cellStyle name="Normal 7 5 2 6 3" xfId="9217" xr:uid="{5AF38CD9-D45E-448C-BEF5-1B0B0BCF9FC4}"/>
    <cellStyle name="Normal 7 5 2 7" xfId="4575" xr:uid="{9A85C198-7C38-4ADB-AEB4-6BA172D7790A}"/>
    <cellStyle name="Normal 7 5 2 7 2" xfId="11345" xr:uid="{E532EB7A-A2A3-4819-A182-ED4229EFE3CC}"/>
    <cellStyle name="Normal 7 5 2 8" xfId="7412" xr:uid="{52FB3ECE-B99E-4E5B-B70F-FB9D3FB9EEAA}"/>
    <cellStyle name="Normal 7 5 3" xfId="1491" xr:uid="{FD8EEC30-624D-4432-AB04-576AFF644734}"/>
    <cellStyle name="Normal 7 5 3 2" xfId="1492" xr:uid="{C2625BBD-9426-44D7-9762-72CB589ECBE3}"/>
    <cellStyle name="Normal 7 5 3 2 2" xfId="1493" xr:uid="{C37869D5-4134-41A4-B052-516320426137}"/>
    <cellStyle name="Normal 7 5 3 2 2 2" xfId="6441" xr:uid="{7B80BAB0-26DB-438F-AEF1-817BD76DBA07}"/>
    <cellStyle name="Normal 7 5 3 2 2 2 2" xfId="13211" xr:uid="{E120CF73-9695-4D4F-8006-273F9C12096A}"/>
    <cellStyle name="Normal 7 5 3 2 2 3" xfId="9667" xr:uid="{CA14D35F-22C2-4E36-B337-0D65FBE0A9C9}"/>
    <cellStyle name="Normal 7 5 3 2 3" xfId="5025" xr:uid="{CAE72D9F-D82A-4F4C-8304-E1913CA24D05}"/>
    <cellStyle name="Normal 7 5 3 2 3 2" xfId="11795" xr:uid="{50CF2F02-7514-490D-877F-018B883B147B}"/>
    <cellStyle name="Normal 7 5 3 2 4" xfId="7862" xr:uid="{F01033E8-1520-4F06-A55D-B46FF6A2D4AE}"/>
    <cellStyle name="Normal 7 5 3 3" xfId="1494" xr:uid="{2EEA8FB9-B593-4068-B7C8-204D035B4409}"/>
    <cellStyle name="Normal 7 5 3 3 2" xfId="1495" xr:uid="{97AC7E16-938D-4371-8E2B-94A5488F3066}"/>
    <cellStyle name="Normal 7 5 3 3 2 2" xfId="6795" xr:uid="{EA815835-42E0-4196-89E6-E43C886313DA}"/>
    <cellStyle name="Normal 7 5 3 3 2 2 2" xfId="13565" xr:uid="{5FC92CF5-42A2-44FA-9EE9-70C984DBA5E5}"/>
    <cellStyle name="Normal 7 5 3 3 2 3" xfId="10021" xr:uid="{596F3CFA-06B9-4956-B178-AB95DC550E16}"/>
    <cellStyle name="Normal 7 5 3 3 3" xfId="5379" xr:uid="{F884D760-289C-429E-89BA-DAD7B5B55E8B}"/>
    <cellStyle name="Normal 7 5 3 3 3 2" xfId="12149" xr:uid="{4B2B4123-658F-4FE7-9C68-246C531B4E83}"/>
    <cellStyle name="Normal 7 5 3 3 4" xfId="8216" xr:uid="{DAEAC8E6-4D1F-4894-8A24-D916C22A3537}"/>
    <cellStyle name="Normal 7 5 3 4" xfId="1496" xr:uid="{E5B1CFF3-E580-46C7-8723-6650EB3FD4D6}"/>
    <cellStyle name="Normal 7 5 3 4 2" xfId="1497" xr:uid="{CFF37394-AA2F-4642-BCAE-30EF6759534E}"/>
    <cellStyle name="Normal 7 5 3 4 2 2" xfId="7149" xr:uid="{797625D5-F929-45DA-96B3-88C4F3612777}"/>
    <cellStyle name="Normal 7 5 3 4 2 2 2" xfId="13919" xr:uid="{F766CA9C-CF34-4703-ACFE-F14FEA34779B}"/>
    <cellStyle name="Normal 7 5 3 4 2 3" xfId="10375" xr:uid="{94EC9C26-E4E1-41F8-9D73-F784DD3B2C38}"/>
    <cellStyle name="Normal 7 5 3 4 3" xfId="5733" xr:uid="{14793964-9652-49B8-AC28-3107F747A2E7}"/>
    <cellStyle name="Normal 7 5 3 4 3 2" xfId="12503" xr:uid="{0750DD37-B1E3-40F2-B338-624D22CA1F8D}"/>
    <cellStyle name="Normal 7 5 3 4 4" xfId="8570" xr:uid="{DFE9946D-42A9-4F73-81DB-0466F1DCF064}"/>
    <cellStyle name="Normal 7 5 3 5" xfId="1498" xr:uid="{68FAF7A5-009F-4604-9452-911A93A6AD0C}"/>
    <cellStyle name="Normal 7 5 3 5 2" xfId="6087" xr:uid="{8610766F-2191-4134-82BC-63B4294F0E6A}"/>
    <cellStyle name="Normal 7 5 3 5 2 2" xfId="12857" xr:uid="{C5DD7FD4-1ACD-4FD1-848F-E634B16074F1}"/>
    <cellStyle name="Normal 7 5 3 5 3" xfId="9313" xr:uid="{8D83E799-A2A9-442B-9FBD-3EF8CA0BBACC}"/>
    <cellStyle name="Normal 7 5 3 6" xfId="4671" xr:uid="{F46A0450-D717-4A90-9E33-E93320796C92}"/>
    <cellStyle name="Normal 7 5 3 6 2" xfId="11441" xr:uid="{B4DF3CF1-24AB-4E4F-9C01-65B836A6416F}"/>
    <cellStyle name="Normal 7 5 3 7" xfId="7508" xr:uid="{B8F50240-2585-489F-9887-22BDF973D548}"/>
    <cellStyle name="Normal 7 5 4" xfId="1499" xr:uid="{1ED1A550-93E3-455E-B23C-366B39057F61}"/>
    <cellStyle name="Normal 7 5 4 2" xfId="1500" xr:uid="{8B00E982-C83E-4AAD-A79E-3983CABC9608}"/>
    <cellStyle name="Normal 7 5 4 2 2" xfId="6264" xr:uid="{B4172724-C5C2-4C22-A84B-6042893440DF}"/>
    <cellStyle name="Normal 7 5 4 2 2 2" xfId="13034" xr:uid="{52A9730F-3487-42B0-9F36-F8E91B7BBACC}"/>
    <cellStyle name="Normal 7 5 4 2 3" xfId="9490" xr:uid="{59FB8050-95DC-4ED5-8E9A-BD86099DF8B3}"/>
    <cellStyle name="Normal 7 5 4 3" xfId="4848" xr:uid="{9D48A542-F2D1-4ACB-AE97-8A14DCAE6818}"/>
    <cellStyle name="Normal 7 5 4 3 2" xfId="11618" xr:uid="{02C8DCDA-8B61-4C00-B44F-965B36A6EF72}"/>
    <cellStyle name="Normal 7 5 4 4" xfId="7685" xr:uid="{9BA221AD-7D40-49BA-A6CB-4A36FF399F01}"/>
    <cellStyle name="Normal 7 5 5" xfId="1501" xr:uid="{FFA2201C-7B66-48F4-9DC7-4524FD43F1DF}"/>
    <cellStyle name="Normal 7 5 5 2" xfId="1502" xr:uid="{C3F88EC1-4F36-4807-81D0-CCEEE2A54BED}"/>
    <cellStyle name="Normal 7 5 5 2 2" xfId="6618" xr:uid="{AFC741E0-9A91-457A-BBB2-E4C9B22FE09C}"/>
    <cellStyle name="Normal 7 5 5 2 2 2" xfId="13388" xr:uid="{541A7C04-C684-4398-93A8-07E2795F57EF}"/>
    <cellStyle name="Normal 7 5 5 2 3" xfId="9844" xr:uid="{EBE9B8E5-0238-40C1-B1B2-64C60BB27C3A}"/>
    <cellStyle name="Normal 7 5 5 3" xfId="5202" xr:uid="{C477C458-B054-47EC-825A-4F5CC4872C37}"/>
    <cellStyle name="Normal 7 5 5 3 2" xfId="11972" xr:uid="{30AAA20B-E0C3-4736-B3B8-DB81C24CE64E}"/>
    <cellStyle name="Normal 7 5 5 4" xfId="8039" xr:uid="{69E919F9-9440-4519-B081-5E700699AD26}"/>
    <cellStyle name="Normal 7 5 6" xfId="1503" xr:uid="{3689A375-117D-4EB0-8394-36202896816C}"/>
    <cellStyle name="Normal 7 5 6 2" xfId="1504" xr:uid="{42A93ABA-C15A-42D3-8325-4969B78EEB4F}"/>
    <cellStyle name="Normal 7 5 6 2 2" xfId="6972" xr:uid="{B29A4517-4AC6-4153-80E7-5851E9E3A72B}"/>
    <cellStyle name="Normal 7 5 6 2 2 2" xfId="13742" xr:uid="{39F3C00E-0C3A-49AC-8C7C-0674F77FBA65}"/>
    <cellStyle name="Normal 7 5 6 2 3" xfId="10198" xr:uid="{60971B6E-ED6D-4DBF-81C7-08AAC70433F9}"/>
    <cellStyle name="Normal 7 5 6 3" xfId="5556" xr:uid="{50F7FA74-133D-4946-B722-0381E56A1D12}"/>
    <cellStyle name="Normal 7 5 6 3 2" xfId="12326" xr:uid="{B11A7F42-A540-4C89-BE67-2BBEFD69A9FB}"/>
    <cellStyle name="Normal 7 5 6 4" xfId="8393" xr:uid="{B860F694-E9FC-4EAD-826F-EE0A244B34C7}"/>
    <cellStyle name="Normal 7 5 7" xfId="1505" xr:uid="{BD4062F5-E04B-4743-B630-619765AF0A9F}"/>
    <cellStyle name="Normal 7 5 7 2" xfId="5910" xr:uid="{FDBBEB0B-650D-4329-8845-F069A7F92F25}"/>
    <cellStyle name="Normal 7 5 7 2 2" xfId="12680" xr:uid="{4A3634DD-00EC-46DC-ADB9-B54080237DAA}"/>
    <cellStyle name="Normal 7 5 7 3" xfId="9136" xr:uid="{E38E43DB-8172-413B-96B8-0C4F1EC23D20}"/>
    <cellStyle name="Normal 7 5 8" xfId="4494" xr:uid="{B32AE3DA-2411-4DFA-9C4D-04BB829A3045}"/>
    <cellStyle name="Normal 7 5 8 2" xfId="11264" xr:uid="{ED75F9A8-D712-461E-914E-BABE6E394C76}"/>
    <cellStyle name="Normal 7 5 9" xfId="7331" xr:uid="{6F8AC70C-14C5-4563-B884-74BC6CADEDA0}"/>
    <cellStyle name="Normal 7 6" xfId="1506" xr:uid="{0E981AF2-E44C-4364-B604-4BDCC3D50338}"/>
    <cellStyle name="Normal 7 6 2" xfId="1507" xr:uid="{0B66D93E-1484-4182-8C20-1D09535F755D}"/>
    <cellStyle name="Normal 7 6 2 2" xfId="1508" xr:uid="{20762CE7-3FC1-4468-A61B-6C22159174CA}"/>
    <cellStyle name="Normal 7 6 2 2 2" xfId="1509" xr:uid="{B17AF7C5-0283-4891-9D4E-BC86523F4749}"/>
    <cellStyle name="Normal 7 6 2 2 2 2" xfId="6483" xr:uid="{7CD30C3D-3C9F-48C3-84C5-848EA4A0FF4D}"/>
    <cellStyle name="Normal 7 6 2 2 2 2 2" xfId="13253" xr:uid="{1FD224D5-75F9-474C-9977-D649F342EC87}"/>
    <cellStyle name="Normal 7 6 2 2 2 3" xfId="9709" xr:uid="{03CA1D54-CEEE-4391-A6F9-B4443B8674CA}"/>
    <cellStyle name="Normal 7 6 2 2 3" xfId="5067" xr:uid="{1EA3263C-EA55-4281-B47B-2FCD2548E999}"/>
    <cellStyle name="Normal 7 6 2 2 3 2" xfId="11837" xr:uid="{90D1952E-C393-4CF4-B03F-65AF550D5E7A}"/>
    <cellStyle name="Normal 7 6 2 2 4" xfId="7904" xr:uid="{2D3C29F8-BCC3-4C94-800C-08B7534AC235}"/>
    <cellStyle name="Normal 7 6 2 3" xfId="1510" xr:uid="{1C17AC43-CE4D-4AAB-AB21-63A37B7335B3}"/>
    <cellStyle name="Normal 7 6 2 3 2" xfId="1511" xr:uid="{9C470456-8F62-425D-B619-3ECEADCE3D97}"/>
    <cellStyle name="Normal 7 6 2 3 2 2" xfId="6837" xr:uid="{0BF17225-827D-480F-A975-629D3CF5E510}"/>
    <cellStyle name="Normal 7 6 2 3 2 2 2" xfId="13607" xr:uid="{610A7DE2-61E9-4BA2-9DD9-19BD6AA4CE04}"/>
    <cellStyle name="Normal 7 6 2 3 2 3" xfId="10063" xr:uid="{98790AF8-D2CA-4E57-ADC0-B162A0CA17BA}"/>
    <cellStyle name="Normal 7 6 2 3 3" xfId="5421" xr:uid="{38A155FB-66CA-4DDD-B1AF-77E0DD34ADB3}"/>
    <cellStyle name="Normal 7 6 2 3 3 2" xfId="12191" xr:uid="{35B372D2-4ADC-492F-B83C-E7052B2E1DB4}"/>
    <cellStyle name="Normal 7 6 2 3 4" xfId="8258" xr:uid="{8F39F5A4-ECD6-49F8-B25B-6D2C800571FE}"/>
    <cellStyle name="Normal 7 6 2 4" xfId="1512" xr:uid="{2DAA1F49-9AE9-4E01-8C47-7732DE7B920D}"/>
    <cellStyle name="Normal 7 6 2 4 2" xfId="1513" xr:uid="{6CE008D5-2D01-495D-9335-9545D1ACB2B7}"/>
    <cellStyle name="Normal 7 6 2 4 2 2" xfId="7191" xr:uid="{2B3D4B43-5109-42A1-8C7F-6FFA81740329}"/>
    <cellStyle name="Normal 7 6 2 4 2 2 2" xfId="13961" xr:uid="{4A835E99-0910-49B9-885C-F96CC1AF308B}"/>
    <cellStyle name="Normal 7 6 2 4 2 3" xfId="10417" xr:uid="{09CE5EFA-6314-44B1-A508-9AA6AC07ADBC}"/>
    <cellStyle name="Normal 7 6 2 4 3" xfId="5775" xr:uid="{295FD174-3107-4F79-AF27-11D5E668F8DA}"/>
    <cellStyle name="Normal 7 6 2 4 3 2" xfId="12545" xr:uid="{ACFB0F6F-6524-46B9-B367-9D470C24722D}"/>
    <cellStyle name="Normal 7 6 2 4 4" xfId="8612" xr:uid="{1BE9D7D2-89FF-4035-B45F-17677D0FBFA1}"/>
    <cellStyle name="Normal 7 6 2 5" xfId="1514" xr:uid="{7BD77396-1241-4B52-BFB8-DFE7A2EC6907}"/>
    <cellStyle name="Normal 7 6 2 5 2" xfId="6129" xr:uid="{C83580DA-EAA8-4AF6-804B-085607FF1955}"/>
    <cellStyle name="Normal 7 6 2 5 2 2" xfId="12899" xr:uid="{815C144C-3551-48F9-8EF6-3E250457C523}"/>
    <cellStyle name="Normal 7 6 2 5 3" xfId="9355" xr:uid="{2557A49F-C566-4D27-A898-603074DC34E0}"/>
    <cellStyle name="Normal 7 6 2 6" xfId="4713" xr:uid="{2D66CF2D-76DD-471B-9A13-E4F3F9EAF717}"/>
    <cellStyle name="Normal 7 6 2 6 2" xfId="11483" xr:uid="{59D3DB28-0FA5-40AB-A4E9-7335A7B66A48}"/>
    <cellStyle name="Normal 7 6 2 7" xfId="7550" xr:uid="{904C63ED-112B-4CCB-8277-80B6B53F2BC5}"/>
    <cellStyle name="Normal 7 6 3" xfId="1515" xr:uid="{71EA1268-4CF6-4BA4-A23E-7EA39A59CFBA}"/>
    <cellStyle name="Normal 7 6 3 2" xfId="1516" xr:uid="{7B8680A6-71AA-4F81-A6FE-3E6104250BED}"/>
    <cellStyle name="Normal 7 6 3 2 2" xfId="6306" xr:uid="{7A9FDB21-D3AB-4A67-8108-85A6918E255B}"/>
    <cellStyle name="Normal 7 6 3 2 2 2" xfId="13076" xr:uid="{A8F9CEB3-3D00-4F3E-8F26-64C4407F897A}"/>
    <cellStyle name="Normal 7 6 3 2 3" xfId="9532" xr:uid="{21CEE63C-B956-43F5-9C34-7334A7450E1A}"/>
    <cellStyle name="Normal 7 6 3 3" xfId="4890" xr:uid="{6266931A-363B-43DB-AE96-5249E60C8211}"/>
    <cellStyle name="Normal 7 6 3 3 2" xfId="11660" xr:uid="{60E3CBF8-C927-4D9C-A4B4-2A2D0B3B6F13}"/>
    <cellStyle name="Normal 7 6 3 4" xfId="7727" xr:uid="{D3B5F5D4-4C64-4C67-AF63-4DB8F88AA324}"/>
    <cellStyle name="Normal 7 6 4" xfId="1517" xr:uid="{207D7E2F-26B5-4A1F-B74F-CAF47FA01B89}"/>
    <cellStyle name="Normal 7 6 4 2" xfId="1518" xr:uid="{ADB42894-6E30-4015-9DBE-1ACD01EE0237}"/>
    <cellStyle name="Normal 7 6 4 2 2" xfId="6660" xr:uid="{54498999-D76E-48A1-A280-D3A4A81F578C}"/>
    <cellStyle name="Normal 7 6 4 2 2 2" xfId="13430" xr:uid="{D6558FFF-79A8-40E9-90EE-2CE38386C33C}"/>
    <cellStyle name="Normal 7 6 4 2 3" xfId="9886" xr:uid="{074B996A-A511-4120-B690-D964AA5B2BD6}"/>
    <cellStyle name="Normal 7 6 4 3" xfId="5244" xr:uid="{34C82257-435B-48B0-80B3-86F0B6ADA852}"/>
    <cellStyle name="Normal 7 6 4 3 2" xfId="12014" xr:uid="{C24A28ED-4D53-44E8-9889-789D6F84F48C}"/>
    <cellStyle name="Normal 7 6 4 4" xfId="8081" xr:uid="{7ABD290E-4B89-4680-B93A-E3433162C6ED}"/>
    <cellStyle name="Normal 7 6 5" xfId="1519" xr:uid="{590E1FD0-DEB3-4F1F-AB7E-B17343AF88E2}"/>
    <cellStyle name="Normal 7 6 5 2" xfId="1520" xr:uid="{845A1A03-2C40-45F8-9E50-E5A5BE291F3A}"/>
    <cellStyle name="Normal 7 6 5 2 2" xfId="7014" xr:uid="{F89D2E21-2EC5-419B-882A-7C9DCB02F0E3}"/>
    <cellStyle name="Normal 7 6 5 2 2 2" xfId="13784" xr:uid="{ACA0FFC9-F97C-4E7C-8D27-58550F4DD1F4}"/>
    <cellStyle name="Normal 7 6 5 2 3" xfId="10240" xr:uid="{92EDCBCE-A84F-4944-8A7D-6680C4DBE974}"/>
    <cellStyle name="Normal 7 6 5 3" xfId="5598" xr:uid="{FA611CED-0C75-4105-A6D8-8F041B05A520}"/>
    <cellStyle name="Normal 7 6 5 3 2" xfId="12368" xr:uid="{CD43CC74-0474-4F3F-9631-011E63D68E08}"/>
    <cellStyle name="Normal 7 6 5 4" xfId="8435" xr:uid="{6DC711AD-8D6A-4F1A-9A7D-6E8291D40C72}"/>
    <cellStyle name="Normal 7 6 6" xfId="1521" xr:uid="{77E26DA9-A80C-408B-936F-B4F67C629438}"/>
    <cellStyle name="Normal 7 6 6 2" xfId="5952" xr:uid="{2FA0E87E-C4C2-46CA-BF9B-6FCBF1878A08}"/>
    <cellStyle name="Normal 7 6 6 2 2" xfId="12722" xr:uid="{DF58FFE0-2618-4429-98D9-17ECCFD2DE69}"/>
    <cellStyle name="Normal 7 6 6 3" xfId="9178" xr:uid="{F326EA56-0C5A-45C8-9272-78EE145595BC}"/>
    <cellStyle name="Normal 7 6 7" xfId="4536" xr:uid="{0A7D5CA5-B5FE-42F2-B863-51B79C48A1AE}"/>
    <cellStyle name="Normal 7 6 7 2" xfId="11306" xr:uid="{EE4BE98C-1A24-4405-B0A8-1B0A6E33A6A3}"/>
    <cellStyle name="Normal 7 6 8" xfId="7373" xr:uid="{7A63781F-7031-4F6A-8A90-29C54AC5B1DE}"/>
    <cellStyle name="Normal 7 7" xfId="1522" xr:uid="{7D71C91B-609C-43B2-AF61-51C55235FE8E}"/>
    <cellStyle name="Normal 7 7 2" xfId="1523" xr:uid="{D1B4340D-B855-46F8-8FE8-27B3EDDB9004}"/>
    <cellStyle name="Normal 7 7 2 2" xfId="1524" xr:uid="{ABF9EE8A-5020-4D9B-806F-A7860FDF02D5}"/>
    <cellStyle name="Normal 7 7 2 2 2" xfId="6399" xr:uid="{8E463490-F05E-4D83-B366-9107BEA6FE9A}"/>
    <cellStyle name="Normal 7 7 2 2 2 2" xfId="13169" xr:uid="{7B34550E-8E2D-4736-849B-0B4A4DFCD281}"/>
    <cellStyle name="Normal 7 7 2 2 3" xfId="9625" xr:uid="{4D7527CA-2875-4274-A8CB-F18488A5656E}"/>
    <cellStyle name="Normal 7 7 2 3" xfId="4983" xr:uid="{D570BEFD-92AF-4FAA-A836-FE128381501E}"/>
    <cellStyle name="Normal 7 7 2 3 2" xfId="11753" xr:uid="{1AFE9B08-B6B8-4FF3-98DD-E5C1C042C279}"/>
    <cellStyle name="Normal 7 7 2 4" xfId="7820" xr:uid="{476030B4-C386-4BC5-8A08-11133EA3D3F7}"/>
    <cellStyle name="Normal 7 7 3" xfId="1525" xr:uid="{1346D1EA-88F3-432C-84CF-1C588B23A6AE}"/>
    <cellStyle name="Normal 7 7 3 2" xfId="1526" xr:uid="{2B6CEFC5-34B3-43A9-9D16-1CBC3DF3ABD0}"/>
    <cellStyle name="Normal 7 7 3 2 2" xfId="6753" xr:uid="{A2C73F1C-33CA-4007-9746-EE058CD4C8FE}"/>
    <cellStyle name="Normal 7 7 3 2 2 2" xfId="13523" xr:uid="{2B0FD289-C6F2-48DD-9024-180471E2CF7E}"/>
    <cellStyle name="Normal 7 7 3 2 3" xfId="9979" xr:uid="{20760146-F74D-40F5-AE5E-08FE450AF3E6}"/>
    <cellStyle name="Normal 7 7 3 3" xfId="5337" xr:uid="{15C91090-BDE6-4CF6-8904-16B3A7A61C0B}"/>
    <cellStyle name="Normal 7 7 3 3 2" xfId="12107" xr:uid="{AA326471-245A-4559-807F-741BE00970EA}"/>
    <cellStyle name="Normal 7 7 3 4" xfId="8174" xr:uid="{B00A0B66-A9BA-4740-AC6D-810BC39D87A8}"/>
    <cellStyle name="Normal 7 7 4" xfId="1527" xr:uid="{9A3721F5-5336-4C2C-A0E7-B319B8594AC5}"/>
    <cellStyle name="Normal 7 7 4 2" xfId="1528" xr:uid="{A9FEBF17-D355-4A73-8FCD-919F94E60E0E}"/>
    <cellStyle name="Normal 7 7 4 2 2" xfId="7107" xr:uid="{53A0CF73-F923-4616-9E47-7804301C122F}"/>
    <cellStyle name="Normal 7 7 4 2 2 2" xfId="13877" xr:uid="{3B335BE1-7FF6-4915-B10E-CC40D4B04CE6}"/>
    <cellStyle name="Normal 7 7 4 2 3" xfId="10333" xr:uid="{E9F6AA1B-8E76-4C58-808C-12D2E256D2DB}"/>
    <cellStyle name="Normal 7 7 4 3" xfId="5691" xr:uid="{44190983-F3FC-4BB9-94AD-1CEE8ACF0B51}"/>
    <cellStyle name="Normal 7 7 4 3 2" xfId="12461" xr:uid="{B392A03D-AB79-4E4A-9051-6134E3B43936}"/>
    <cellStyle name="Normal 7 7 4 4" xfId="8528" xr:uid="{CF3A744B-FE17-4478-BBE6-9B61A48A96D2}"/>
    <cellStyle name="Normal 7 7 5" xfId="1529" xr:uid="{41FA085F-530A-4062-AC30-81973B73A15D}"/>
    <cellStyle name="Normal 7 7 5 2" xfId="6045" xr:uid="{1B070E14-D190-465C-A7D2-6525D88CA5D4}"/>
    <cellStyle name="Normal 7 7 5 2 2" xfId="12815" xr:uid="{6ACC10F7-B894-4A50-9613-D2BCF2D0905F}"/>
    <cellStyle name="Normal 7 7 5 3" xfId="9271" xr:uid="{7D89D916-2D43-41E6-A38F-C8EDE584EB6F}"/>
    <cellStyle name="Normal 7 7 6" xfId="4629" xr:uid="{163C4A21-D30E-4D41-82E2-DF80913C5939}"/>
    <cellStyle name="Normal 7 7 6 2" xfId="11399" xr:uid="{F8A32454-CA06-4873-B757-3F2164818C33}"/>
    <cellStyle name="Normal 7 7 7" xfId="7466" xr:uid="{8E15763A-D492-42D1-86B0-9039FE18CFA5}"/>
    <cellStyle name="Normal 7 8" xfId="1530" xr:uid="{4972BCAF-6E3C-44CD-8597-4B8A9ACF86CC}"/>
    <cellStyle name="Normal 7 8 2" xfId="1531" xr:uid="{230F5DB9-AA56-4F49-8FCB-A6FF04EAD4E8}"/>
    <cellStyle name="Normal 7 8 2 2" xfId="6222" xr:uid="{3BE46458-08F0-4E19-85E8-37D04D5951C6}"/>
    <cellStyle name="Normal 7 8 2 2 2" xfId="12992" xr:uid="{F5B63EAF-C8CE-4EC8-9916-2686A0B3BB91}"/>
    <cellStyle name="Normal 7 8 2 3" xfId="9448" xr:uid="{3AB64048-2E8D-4EA9-8CD4-3903D166C8F8}"/>
    <cellStyle name="Normal 7 8 3" xfId="4806" xr:uid="{FAEEA673-4942-4A8B-8740-F16285B3559D}"/>
    <cellStyle name="Normal 7 8 3 2" xfId="11576" xr:uid="{9A4975FF-C313-48EF-A9F6-A48F405FD642}"/>
    <cellStyle name="Normal 7 8 4" xfId="7643" xr:uid="{72499AB2-73E9-4DC4-A6A3-C186974AD2EC}"/>
    <cellStyle name="Normal 7 9" xfId="1532" xr:uid="{D505FD85-2CF7-4685-9787-8F16B75D1327}"/>
    <cellStyle name="Normal 7 9 2" xfId="1533" xr:uid="{5BFEEBD2-9D57-4426-94AF-93A9B36298D9}"/>
    <cellStyle name="Normal 7 9 2 2" xfId="6576" xr:uid="{719CFFB8-BED3-411A-88E3-62D33D1A6B1C}"/>
    <cellStyle name="Normal 7 9 2 2 2" xfId="13346" xr:uid="{ED4095F6-4EDE-4441-9C7E-F615226F1793}"/>
    <cellStyle name="Normal 7 9 2 3" xfId="9802" xr:uid="{68F0D6CA-A100-46A6-B640-618B87542D3B}"/>
    <cellStyle name="Normal 7 9 3" xfId="5160" xr:uid="{9546A101-E269-48FB-9C36-2D056C66251C}"/>
    <cellStyle name="Normal 7 9 3 2" xfId="11930" xr:uid="{CDC0B2B3-AC2B-47E4-983B-84AD72A9DB00}"/>
    <cellStyle name="Normal 7 9 4" xfId="7997" xr:uid="{A31F2CDF-0151-49D7-B73E-5506BA0DBCDC}"/>
    <cellStyle name="Normal 8" xfId="1534" xr:uid="{BA6E22C6-13F4-4C98-8F8D-8945463332BB}"/>
    <cellStyle name="Normal 9" xfId="1535" xr:uid="{44842D4E-F3E6-4104-90D6-BE37C3B23E38}"/>
    <cellStyle name="Normal 9 2" xfId="1536" xr:uid="{94638D34-7856-4F23-B38E-4CB6D329C8F0}"/>
    <cellStyle name="Normal 9 2 2" xfId="1537" xr:uid="{D8D481D2-3A4D-4BD1-8E62-8B415F4B070E}"/>
    <cellStyle name="Normal 9 2 2 2" xfId="1538" xr:uid="{6AB8415C-E81D-47BF-BD3D-F0C7218DB3E2}"/>
    <cellStyle name="Normal 9 2 2 2 2" xfId="6561" xr:uid="{7FDE7B36-61B9-4936-93F7-B61F0BFEBFA9}"/>
    <cellStyle name="Normal 9 2 2 2 2 2" xfId="13331" xr:uid="{78B4335C-496E-4F27-8BF3-0D5E6C3481E8}"/>
    <cellStyle name="Normal 9 2 2 2 3" xfId="9787" xr:uid="{590CE004-81C3-4B53-9EC6-B6763B4CDBE4}"/>
    <cellStyle name="Normal 9 2 2 3" xfId="5145" xr:uid="{AE2DD545-C1C9-4746-928E-EA93E5A5784B}"/>
    <cellStyle name="Normal 9 2 2 3 2" xfId="11915" xr:uid="{EAE75F06-1AEC-42CF-9BFD-9C87B79D340F}"/>
    <cellStyle name="Normal 9 2 2 4" xfId="7982" xr:uid="{F00D4EEA-9D4D-4274-B9DD-3F25025E043B}"/>
    <cellStyle name="Normal 9 2 3" xfId="1539" xr:uid="{A7BE3933-5DC6-418B-B74F-5427D3DEAAC4}"/>
    <cellStyle name="Normal 9 2 3 2" xfId="1540" xr:uid="{66B0E38F-1030-46BA-A5A4-9B5228EC060D}"/>
    <cellStyle name="Normal 9 2 3 2 2" xfId="6915" xr:uid="{CE3A55D3-310D-4112-B358-4B5A046D9CA0}"/>
    <cellStyle name="Normal 9 2 3 2 2 2" xfId="13685" xr:uid="{0BCF9973-A577-48A8-B70A-F53A0C5D5D0A}"/>
    <cellStyle name="Normal 9 2 3 2 3" xfId="10141" xr:uid="{BCF804FB-F122-4C08-BD09-1640B4965A84}"/>
    <cellStyle name="Normal 9 2 3 3" xfId="5499" xr:uid="{FD936014-1B2C-41EC-8F2E-925120961769}"/>
    <cellStyle name="Normal 9 2 3 3 2" xfId="12269" xr:uid="{A19A2EDE-DBD6-4F1B-88B2-A0B1EB71827C}"/>
    <cellStyle name="Normal 9 2 3 4" xfId="8336" xr:uid="{8B9F04AD-1000-4A6B-849D-15FC0B28E4AE}"/>
    <cellStyle name="Normal 9 2 4" xfId="1541" xr:uid="{7ADB9E03-E6F2-4A5D-8646-920C68FD2FD2}"/>
    <cellStyle name="Normal 9 2 4 2" xfId="1542" xr:uid="{359F0D00-EF98-44B3-A156-2EC925CABDB6}"/>
    <cellStyle name="Normal 9 2 4 2 2" xfId="7269" xr:uid="{E3B19876-5486-4C9C-B504-467872A79948}"/>
    <cellStyle name="Normal 9 2 4 2 2 2" xfId="14039" xr:uid="{E65D752C-E70B-46D7-B9A0-146712343ECF}"/>
    <cellStyle name="Normal 9 2 4 2 3" xfId="10495" xr:uid="{351286AA-CB17-4DDC-9745-3B54982BB6EB}"/>
    <cellStyle name="Normal 9 2 4 3" xfId="5853" xr:uid="{19235416-1BEA-4E13-9759-8BF219611C55}"/>
    <cellStyle name="Normal 9 2 4 3 2" xfId="12623" xr:uid="{D7CF7F7C-CFFC-4C25-AD15-B7A86AB47E06}"/>
    <cellStyle name="Normal 9 2 4 4" xfId="8690" xr:uid="{BCB5FFBB-6C04-40E7-9222-E29E2B7E4117}"/>
    <cellStyle name="Normal 9 2 5" xfId="1543" xr:uid="{E8B3A203-FCA6-4E66-B76B-FEEB47398084}"/>
    <cellStyle name="Normal 9 2 5 2" xfId="6207" xr:uid="{6310BB0B-4658-414A-9AB0-85F2DF5111FD}"/>
    <cellStyle name="Normal 9 2 5 2 2" xfId="12977" xr:uid="{EDE6EA37-0A4D-41FF-8086-2E7E92B340D0}"/>
    <cellStyle name="Normal 9 2 5 3" xfId="9433" xr:uid="{61290BEF-AC49-46F2-816C-B1392C955AD1}"/>
    <cellStyle name="Normal 9 2 6" xfId="4791" xr:uid="{0BDEAE4C-898E-422C-9765-AD5B492E29A1}"/>
    <cellStyle name="Normal 9 2 6 2" xfId="11561" xr:uid="{A0818B0F-07D5-4E08-AE04-9826FD4203BF}"/>
    <cellStyle name="Normal 9 2 7" xfId="7628" xr:uid="{F59FA3CD-BFE7-42C2-A323-D7CB0E4399C0}"/>
    <cellStyle name="Normal 9 3" xfId="1544" xr:uid="{310C5AD7-71F7-4E58-B97B-B993585C2F2F}"/>
    <cellStyle name="Normal 9 3 2" xfId="1545" xr:uid="{1569DCB0-909B-4F43-876C-551ED05F7825}"/>
    <cellStyle name="Normal 9 3 2 2" xfId="6384" xr:uid="{1C6877DA-F67F-4654-B3BE-44ECCF9A43FC}"/>
    <cellStyle name="Normal 9 3 2 2 2" xfId="13154" xr:uid="{35CFCD6E-4526-4E11-8DC2-33282AE0F140}"/>
    <cellStyle name="Normal 9 3 2 3" xfId="9610" xr:uid="{168E81D7-942F-47BB-B291-537840DF416F}"/>
    <cellStyle name="Normal 9 3 3" xfId="4968" xr:uid="{0C78E7F5-00A7-479B-A5C1-3C761DA1E1B0}"/>
    <cellStyle name="Normal 9 3 3 2" xfId="11738" xr:uid="{1819CC01-D5DB-49D2-B42B-281BD674EAAC}"/>
    <cellStyle name="Normal 9 3 4" xfId="7805" xr:uid="{D554B2C1-7B9F-417D-9623-EDD32A597245}"/>
    <cellStyle name="Normal 9 4" xfId="1546" xr:uid="{8C6284E0-1194-4F7C-AE2A-7A33162C6151}"/>
    <cellStyle name="Normal 9 4 2" xfId="1547" xr:uid="{8BFE4E13-8BB0-4942-9582-B70D6C2020C7}"/>
    <cellStyle name="Normal 9 4 2 2" xfId="6738" xr:uid="{14991469-863B-473F-9C39-C5260D5F1BF9}"/>
    <cellStyle name="Normal 9 4 2 2 2" xfId="13508" xr:uid="{34817FCF-CD64-4FF2-9868-CF4AEDAE8FF9}"/>
    <cellStyle name="Normal 9 4 2 3" xfId="9964" xr:uid="{BE25A0CA-AD63-4C83-8EE6-0C189A7366EC}"/>
    <cellStyle name="Normal 9 4 3" xfId="5322" xr:uid="{85855CDB-2589-42A6-8BF1-F37E2917F9B5}"/>
    <cellStyle name="Normal 9 4 3 2" xfId="12092" xr:uid="{81788B53-8294-41AB-9612-7BC9BDE8D9D3}"/>
    <cellStyle name="Normal 9 4 4" xfId="8159" xr:uid="{03A1F77D-BE54-4D19-BA32-2230AE1AB2C2}"/>
    <cellStyle name="Normal 9 5" xfId="1548" xr:uid="{B2764E5F-8C43-4767-8D31-12DB19C18FCE}"/>
    <cellStyle name="Normal 9 5 2" xfId="1549" xr:uid="{03C89BF0-D383-47F0-A331-04F6988F7E76}"/>
    <cellStyle name="Normal 9 5 2 2" xfId="7092" xr:uid="{1B8D4840-F84D-488D-94A1-0129B38BC8ED}"/>
    <cellStyle name="Normal 9 5 2 2 2" xfId="13862" xr:uid="{38711FE4-CE06-4389-A492-B05719F952FB}"/>
    <cellStyle name="Normal 9 5 2 3" xfId="10318" xr:uid="{6F6A6EF2-9A1A-4961-B05D-6F81310C9F44}"/>
    <cellStyle name="Normal 9 5 3" xfId="5676" xr:uid="{C6BF42EF-FF32-4BF6-877B-CDE97F70556F}"/>
    <cellStyle name="Normal 9 5 3 2" xfId="12446" xr:uid="{4E1EAA79-CBAA-4E26-83CE-DC9B6F891B5D}"/>
    <cellStyle name="Normal 9 5 4" xfId="8513" xr:uid="{45DDAE5D-025A-4A84-845A-D8503CA142CE}"/>
    <cellStyle name="Normal 9 6" xfId="1550" xr:uid="{8590B539-FAA7-4D1A-83B4-CAA6B4F1844D}"/>
    <cellStyle name="Normal 9 6 2" xfId="6030" xr:uid="{9193868E-7EFF-4B64-9CE0-E5C3D3D3750E}"/>
    <cellStyle name="Normal 9 6 2 2" xfId="12800" xr:uid="{BC2254BD-794E-4B66-B649-F013D6F264F5}"/>
    <cellStyle name="Normal 9 6 3" xfId="9256" xr:uid="{AC9E631A-711E-40C5-B567-0CB170A5703F}"/>
    <cellStyle name="Normal 9 7" xfId="4614" xr:uid="{B7C913F3-5017-42A3-B0CE-0E405364C72E}"/>
    <cellStyle name="Normal 9 7 2" xfId="11384" xr:uid="{3E0A0225-9E33-4986-8B08-623DEA09C41D}"/>
    <cellStyle name="Normal 9 8" xfId="7451" xr:uid="{1BDE5308-7710-4834-B69D-EF70D55B09DB}"/>
    <cellStyle name="Note 2" xfId="1551" xr:uid="{733E31AC-31BF-4720-A530-3D6899CC9200}"/>
    <cellStyle name="Note 2 2" xfId="1552" xr:uid="{8D640E61-002C-438C-AC9A-39B14631E86A}"/>
    <cellStyle name="Note 2 2 2" xfId="1553" xr:uid="{4F7C7345-FA31-4163-8AC2-D7853AEDC249}"/>
    <cellStyle name="Note 2 3" xfId="1554" xr:uid="{33BC909C-4AEC-4232-B0AE-C79F74EA6AE0}"/>
    <cellStyle name="Note 2 3 2" xfId="1555" xr:uid="{2FC5E37A-FF46-43D0-876F-8B907A7AA344}"/>
    <cellStyle name="Note 2 4" xfId="1556" xr:uid="{6B9C60AD-2A72-43EE-9284-518F92450EBA}"/>
    <cellStyle name="Note 2 4 2" xfId="1557" xr:uid="{EA77F860-F572-4079-9D19-D8F9388D0D65}"/>
    <cellStyle name="Note 2 5" xfId="1558" xr:uid="{3BE5FDF5-D2F6-4FE4-B308-3577830D12CD}"/>
    <cellStyle name="Note 2 5 2" xfId="1559" xr:uid="{C3D71682-6A6C-45EB-9182-E6078C4C8715}"/>
    <cellStyle name="Note 2 6" xfId="1560" xr:uid="{C1249647-6F79-4F84-A655-87F9AA26D830}"/>
    <cellStyle name="Note 2 6 2" xfId="1561" xr:uid="{90474204-FCC1-4349-955D-DE6BC2B5819D}"/>
    <cellStyle name="Note 2 7" xfId="1562" xr:uid="{BF718CD1-B903-4F23-A251-4F87C9BE0287}"/>
    <cellStyle name="Note 2 7 2" xfId="1563" xr:uid="{F41B6704-5744-4050-9A3A-5DC577A02897}"/>
    <cellStyle name="Note 2 8" xfId="1564" xr:uid="{FEE7D229-FCA7-4569-B0EB-66C8066AC02C}"/>
    <cellStyle name="Note 2 8 2" xfId="1565" xr:uid="{53B39C9F-5D37-471A-BC5E-E4BD31D9F115}"/>
    <cellStyle name="Note 2 9" xfId="1566" xr:uid="{93746FF7-3830-4F96-B74A-7997489D924B}"/>
    <cellStyle name="Output 2" xfId="1567" xr:uid="{529396A3-9A2B-489C-A3C7-B0B4BF84F222}"/>
    <cellStyle name="Output 2 2" xfId="1568" xr:uid="{59ABD012-E304-49EB-8528-654C5496B2E5}"/>
    <cellStyle name="Output 2 3" xfId="1569" xr:uid="{3A9F4F8F-B761-4E47-9D45-111F0E538F89}"/>
    <cellStyle name="Output 2 4" xfId="1570" xr:uid="{25318CC5-6FC3-45E0-8EC2-F33FFAF8483C}"/>
    <cellStyle name="Output 2 5" xfId="1571" xr:uid="{21C761AA-CDFC-4533-AE70-7FB490BEF020}"/>
    <cellStyle name="Output 2 6" xfId="1572" xr:uid="{8A784F15-9F9A-4155-806A-B61AA4636EEA}"/>
    <cellStyle name="Output 2 7" xfId="1573" xr:uid="{C62BED6A-0C6D-4A71-B7F0-89E0E26F3A29}"/>
    <cellStyle name="Output 2 8" xfId="1574" xr:uid="{49981D60-8DAE-4BE4-B663-AB488A3703B8}"/>
    <cellStyle name="Percent 2" xfId="1575" xr:uid="{F6A76C25-7178-4CDC-BEFE-899914427DC7}"/>
    <cellStyle name="Percent 2 10" xfId="7456" xr:uid="{C1171B16-8B71-4204-AF6A-F8C32DC2BCA3}"/>
    <cellStyle name="Percent 2 2" xfId="1576" xr:uid="{5B87F514-A737-4522-8921-62EBBC45576D}"/>
    <cellStyle name="Percent 2 2 2" xfId="1577" xr:uid="{8B5DE8B9-4DE8-4DB6-80EB-519E297AAAFD}"/>
    <cellStyle name="Percent 2 2 2 2" xfId="1578" xr:uid="{C4A0F66E-928D-4CD5-B08E-3A9300C7F6C9}"/>
    <cellStyle name="Percent 2 2 2 2 2" xfId="4436" xr:uid="{001A50E7-7A7F-438E-86BE-7880754B3B09}"/>
    <cellStyle name="Percent 2 2 2 2 2 2" xfId="11207" xr:uid="{6536FBC0-96FD-401C-BF5C-37D13E1F22D3}"/>
    <cellStyle name="Percent 2 2 2 2 3" xfId="6566" xr:uid="{5E5AD3D3-9D53-4795-801F-AD2455C24B3A}"/>
    <cellStyle name="Percent 2 2 2 2 3 2" xfId="13336" xr:uid="{EEE92E9B-FF0A-4FEA-AB74-BE8C5551B393}"/>
    <cellStyle name="Percent 2 2 2 2 4" xfId="10928" xr:uid="{8703275B-155C-4107-8F5E-7F773DEBA5EA}"/>
    <cellStyle name="Percent 2 2 2 2 5" xfId="9792" xr:uid="{D96967B9-1EAF-48CA-AE26-D229C1E89813}"/>
    <cellStyle name="Percent 2 2 2 3" xfId="4329" xr:uid="{8072B2C9-D01D-44A4-8FE9-1B90D53F4A83}"/>
    <cellStyle name="Percent 2 2 2 3 2" xfId="11186" xr:uid="{0FDEB763-4800-4F52-91A5-7B5F757CD361}"/>
    <cellStyle name="Percent 2 2 2 4" xfId="5150" xr:uid="{5EE1A8D5-6583-4746-AE21-42268BDD4610}"/>
    <cellStyle name="Percent 2 2 2 4 2" xfId="11920" xr:uid="{0698DFB3-F951-4B78-A702-1935E9FDF519}"/>
    <cellStyle name="Percent 2 2 2 5" xfId="10927" xr:uid="{28C94551-6192-4E57-B0CF-8348E850C2B2}"/>
    <cellStyle name="Percent 2 2 2 6" xfId="7987" xr:uid="{83018FF5-82AF-4751-A0E2-ADB35A4FB4F0}"/>
    <cellStyle name="Percent 2 2 3" xfId="1579" xr:uid="{8753181A-F979-4067-96B5-2130CFCA6548}"/>
    <cellStyle name="Percent 2 2 3 2" xfId="1580" xr:uid="{CF4EF420-7638-4836-96D7-7BE560DFFEAB}"/>
    <cellStyle name="Percent 2 2 3 2 2" xfId="4441" xr:uid="{EC6EBA7F-0D55-4FF0-BBC8-170BD9B6809B}"/>
    <cellStyle name="Percent 2 2 3 2 2 2" xfId="11212" xr:uid="{14183399-82D6-4E49-A124-1CB8A40CFB46}"/>
    <cellStyle name="Percent 2 2 3 2 3" xfId="6920" xr:uid="{20CE8ABB-A7FD-42D1-99A6-F19AA1ACCA19}"/>
    <cellStyle name="Percent 2 2 3 2 3 2" xfId="13690" xr:uid="{2DCC71DC-C476-4B6E-AF82-CB58435B99E6}"/>
    <cellStyle name="Percent 2 2 3 2 4" xfId="10930" xr:uid="{BAECB07B-44A7-4831-BC4F-0DD8B931428E}"/>
    <cellStyle name="Percent 2 2 3 2 5" xfId="10146" xr:uid="{985E18B8-B99F-4933-9412-EB4821B7BB3F}"/>
    <cellStyle name="Percent 2 2 3 3" xfId="4334" xr:uid="{A9EA4727-AAF3-4E58-9255-367365206F67}"/>
    <cellStyle name="Percent 2 2 3 3 2" xfId="11191" xr:uid="{B227CB92-B805-4B7C-B349-021B0CD95669}"/>
    <cellStyle name="Percent 2 2 3 4" xfId="5504" xr:uid="{A67DD39B-AC36-4F48-A266-FACF418DEF3D}"/>
    <cellStyle name="Percent 2 2 3 4 2" xfId="12274" xr:uid="{52A9795E-DBDA-496A-9928-AD45AD0E867A}"/>
    <cellStyle name="Percent 2 2 3 5" xfId="10929" xr:uid="{3D50C1D6-E4AD-4DC2-8140-5897950571C9}"/>
    <cellStyle name="Percent 2 2 3 6" xfId="8341" xr:uid="{F0BF1CEF-9F82-4813-A1EF-55E90D67502B}"/>
    <cellStyle name="Percent 2 2 4" xfId="1581" xr:uid="{991891C6-7066-4CE9-8BC4-F05FD6803213}"/>
    <cellStyle name="Percent 2 2 4 2" xfId="1582" xr:uid="{6739B983-5F44-4CC6-860C-33E23B45180F}"/>
    <cellStyle name="Percent 2 2 4 2 2" xfId="4446" xr:uid="{6EC08FF9-9D4C-4A90-AFB0-2F66E2B0AB9D}"/>
    <cellStyle name="Percent 2 2 4 2 2 2" xfId="11217" xr:uid="{252D4474-0037-43DD-97BA-2696D3062F41}"/>
    <cellStyle name="Percent 2 2 4 2 3" xfId="7274" xr:uid="{46DD5A00-35CA-4413-8B83-81683684A41C}"/>
    <cellStyle name="Percent 2 2 4 2 3 2" xfId="14044" xr:uid="{BD2B094A-77C1-493D-8849-8F2929DAC2CD}"/>
    <cellStyle name="Percent 2 2 4 2 4" xfId="10932" xr:uid="{EE48B329-958C-4F2B-A6DE-97DF05558D2A}"/>
    <cellStyle name="Percent 2 2 4 2 5" xfId="10500" xr:uid="{87008148-10E4-4D11-9ADC-78C4F7623221}"/>
    <cellStyle name="Percent 2 2 4 3" xfId="4339" xr:uid="{5BE953B2-8E1F-4C6E-8FC2-5FD360CDC0AB}"/>
    <cellStyle name="Percent 2 2 4 3 2" xfId="11196" xr:uid="{0560F4EF-66D8-4DDD-9CF2-6D94D0F37494}"/>
    <cellStyle name="Percent 2 2 4 4" xfId="5858" xr:uid="{714AC952-8BAD-494D-B5EF-60F284B165A0}"/>
    <cellStyle name="Percent 2 2 4 4 2" xfId="12628" xr:uid="{758D79A2-41E4-4638-946F-AFCBF6428826}"/>
    <cellStyle name="Percent 2 2 4 5" xfId="10931" xr:uid="{27D1CCDB-492E-4933-BB8F-73C70BEAE482}"/>
    <cellStyle name="Percent 2 2 4 6" xfId="8695" xr:uid="{A10E3954-5D1A-4838-A41E-EC1FD2D30661}"/>
    <cellStyle name="Percent 2 2 5" xfId="1583" xr:uid="{C1633009-9A30-4357-B284-60F72A04CFA1}"/>
    <cellStyle name="Percent 2 2 5 2" xfId="4431" xr:uid="{675CBA78-96EC-4F31-BEF5-DAC943C6F05A}"/>
    <cellStyle name="Percent 2 2 5 2 2" xfId="11202" xr:uid="{971C0459-90D9-4809-93AC-7CB1F353FA1E}"/>
    <cellStyle name="Percent 2 2 5 3" xfId="6212" xr:uid="{E8EF35AC-D03E-4B2F-8EAF-4207CE9A4A47}"/>
    <cellStyle name="Percent 2 2 5 3 2" xfId="12982" xr:uid="{864AB01C-164A-4C9D-BE07-94AB9F664DB6}"/>
    <cellStyle name="Percent 2 2 5 4" xfId="10933" xr:uid="{A97D6A98-52C5-4DDA-ABBF-C1967B1F81C0}"/>
    <cellStyle name="Percent 2 2 5 5" xfId="9438" xr:uid="{D9D0A2B5-F4E0-4257-9B1A-444DB63469F8}"/>
    <cellStyle name="Percent 2 2 6" xfId="4324" xr:uid="{70950C8E-5337-4C6F-A426-1C245D8B2981}"/>
    <cellStyle name="Percent 2 2 6 2" xfId="11181" xr:uid="{46E196E1-F135-4A9E-98F9-4D159B533554}"/>
    <cellStyle name="Percent 2 2 7" xfId="4796" xr:uid="{4AE009D8-7802-4DA1-839D-1898291D7C27}"/>
    <cellStyle name="Percent 2 2 7 2" xfId="11566" xr:uid="{B32D0E43-391A-407C-98AC-B3BCD78CF653}"/>
    <cellStyle name="Percent 2 2 8" xfId="10926" xr:uid="{9B356D4A-E7A9-4D05-A763-7C182F1B4DCC}"/>
    <cellStyle name="Percent 2 2 9" xfId="7633" xr:uid="{49E0CC33-AAF4-4C38-9F7E-343EFDC792BE}"/>
    <cellStyle name="Percent 2 3" xfId="1584" xr:uid="{1F24ACA0-6EC1-479A-9ACB-A03CDBC9731C}"/>
    <cellStyle name="Percent 2 3 2" xfId="1585" xr:uid="{D41BFD64-E6AC-4D49-98B9-05247A0BCE3E}"/>
    <cellStyle name="Percent 2 3 2 2" xfId="4434" xr:uid="{C53ADDD8-6ECA-441F-ADC8-D8A06FBA485E}"/>
    <cellStyle name="Percent 2 3 2 2 2" xfId="11205" xr:uid="{9A966504-D062-4768-BF36-0A7F60DD3A9E}"/>
    <cellStyle name="Percent 2 3 2 3" xfId="6389" xr:uid="{A61CD800-27C6-4D9A-A793-679E53781768}"/>
    <cellStyle name="Percent 2 3 2 3 2" xfId="13159" xr:uid="{D984972B-76D1-43F2-9FB8-545F03AE6E44}"/>
    <cellStyle name="Percent 2 3 2 4" xfId="10935" xr:uid="{AC7B2666-57EB-4C53-A7B6-9BD04AA7AAE0}"/>
    <cellStyle name="Percent 2 3 2 5" xfId="9615" xr:uid="{FC83B670-88B7-4E54-B3EF-D515986F3444}"/>
    <cellStyle name="Percent 2 3 3" xfId="4327" xr:uid="{6719E72A-EE17-45FB-92D5-1D2359C449AB}"/>
    <cellStyle name="Percent 2 3 3 2" xfId="11184" xr:uid="{3EFF244D-81F7-4178-8EFF-748C6ED34994}"/>
    <cellStyle name="Percent 2 3 4" xfId="4973" xr:uid="{1FEF5706-8821-42D8-9FF9-543B5483E6E3}"/>
    <cellStyle name="Percent 2 3 4 2" xfId="11743" xr:uid="{386C7512-BEC2-4F19-A09F-D8CB8A85CE1A}"/>
    <cellStyle name="Percent 2 3 5" xfId="10934" xr:uid="{04EB9CCD-8338-4C25-AB49-A183CB1A752E}"/>
    <cellStyle name="Percent 2 3 6" xfId="7810" xr:uid="{9CBAEBED-E3D5-4B02-AC15-4045AB4AAF99}"/>
    <cellStyle name="Percent 2 4" xfId="1586" xr:uid="{7CA81FA7-6399-415B-9A50-12BE298CE74C}"/>
    <cellStyle name="Percent 2 4 2" xfId="1587" xr:uid="{898FEC06-891D-4330-BC8F-02B4D12DC072}"/>
    <cellStyle name="Percent 2 4 2 2" xfId="4439" xr:uid="{F3D63CE8-30F4-4009-BE14-60CDCB73489B}"/>
    <cellStyle name="Percent 2 4 2 2 2" xfId="11210" xr:uid="{6729ABF2-90CD-478D-881C-31AA9836608D}"/>
    <cellStyle name="Percent 2 4 2 3" xfId="6743" xr:uid="{A71BE646-4897-4B0D-B8A6-9D93D8E98E42}"/>
    <cellStyle name="Percent 2 4 2 3 2" xfId="13513" xr:uid="{5E851B3F-F92B-4036-87A0-C5DF1017B7E3}"/>
    <cellStyle name="Percent 2 4 2 4" xfId="10937" xr:uid="{C9E4E4C4-4FB4-4FE1-B651-0E4070E80FD3}"/>
    <cellStyle name="Percent 2 4 2 5" xfId="9969" xr:uid="{E5791776-3562-4495-9303-5339716B0E39}"/>
    <cellStyle name="Percent 2 4 3" xfId="4332" xr:uid="{CBE58C8C-D337-4269-9BDC-4E63E9E633E4}"/>
    <cellStyle name="Percent 2 4 3 2" xfId="11189" xr:uid="{2E1A3833-499B-4590-A2F3-F45F5717B610}"/>
    <cellStyle name="Percent 2 4 4" xfId="5327" xr:uid="{4E0BDF0E-3640-4FD0-A830-8FD59322D942}"/>
    <cellStyle name="Percent 2 4 4 2" xfId="12097" xr:uid="{108821DF-093E-4B6D-B537-CF6B84C52995}"/>
    <cellStyle name="Percent 2 4 5" xfId="10936" xr:uid="{050437C5-FC2C-447E-B565-BA6D1441DEE5}"/>
    <cellStyle name="Percent 2 4 6" xfId="8164" xr:uid="{7CFED5AA-CDD4-47C7-B73E-112DFA7AE3B2}"/>
    <cellStyle name="Percent 2 5" xfId="1588" xr:uid="{14D80663-5F16-4FF0-A857-49AC28C02A33}"/>
    <cellStyle name="Percent 2 5 2" xfId="1589" xr:uid="{118E6658-B9F0-42F6-854B-49767D5011F3}"/>
    <cellStyle name="Percent 2 5 2 2" xfId="4444" xr:uid="{94F12671-EA31-414A-A4F1-5EBE7DF715BA}"/>
    <cellStyle name="Percent 2 5 2 2 2" xfId="11215" xr:uid="{D7F89177-379B-4272-B61A-C3C76D388EE3}"/>
    <cellStyle name="Percent 2 5 2 3" xfId="7097" xr:uid="{34A19810-2C5B-4503-A2D8-4A9D55AF324B}"/>
    <cellStyle name="Percent 2 5 2 3 2" xfId="13867" xr:uid="{81B01D19-0A2B-4D45-AED6-E653125839A2}"/>
    <cellStyle name="Percent 2 5 2 4" xfId="10939" xr:uid="{A12953B5-AC86-4A3E-A2B3-239ECE88ECF6}"/>
    <cellStyle name="Percent 2 5 2 5" xfId="10323" xr:uid="{13D6A2B7-57FF-4A47-98D4-F4C7406A1F54}"/>
    <cellStyle name="Percent 2 5 3" xfId="4337" xr:uid="{90EDD6A3-1EC1-42E1-A77E-D429632A4D08}"/>
    <cellStyle name="Percent 2 5 3 2" xfId="11194" xr:uid="{57E8CAA3-FF92-4FAB-AE59-9D95D044B9D3}"/>
    <cellStyle name="Percent 2 5 4" xfId="5681" xr:uid="{ADF637F2-D6D2-4118-845D-609D9CC0C7F1}"/>
    <cellStyle name="Percent 2 5 4 2" xfId="12451" xr:uid="{0FB8EE14-7EE1-403E-B92D-1446C3308293}"/>
    <cellStyle name="Percent 2 5 5" xfId="10938" xr:uid="{51C940E9-BD3C-4379-A817-B1184E95BFA3}"/>
    <cellStyle name="Percent 2 5 6" xfId="8518" xr:uid="{8E420127-B4E8-4688-9B53-51F8E1081ABA}"/>
    <cellStyle name="Percent 2 6" xfId="1590" xr:uid="{865236CC-CFB8-43A9-BC25-E375A58D17B6}"/>
    <cellStyle name="Percent 2 6 2" xfId="4428" xr:uid="{30EA1CE7-ADA1-497B-9FCC-17071987C679}"/>
    <cellStyle name="Percent 2 6 2 2" xfId="11199" xr:uid="{D31B1786-8594-428D-9631-B9851C877B08}"/>
    <cellStyle name="Percent 2 6 3" xfId="6035" xr:uid="{8C1B7114-1B00-4DB4-8A4B-9315D6D7DBBC}"/>
    <cellStyle name="Percent 2 6 3 2" xfId="12805" xr:uid="{64917569-2942-4BF1-AA76-BBA9A5B8B6FB}"/>
    <cellStyle name="Percent 2 6 4" xfId="10940" xr:uid="{A49C3A1F-54F2-4642-9BCD-ED36569B4F3E}"/>
    <cellStyle name="Percent 2 6 5" xfId="9261" xr:uid="{41925E85-FA61-4E87-9AF8-6F386D989FFE}"/>
    <cellStyle name="Percent 2 7" xfId="4322" xr:uid="{6A49E584-CFB0-41D2-AA32-DAD47A5085B3}"/>
    <cellStyle name="Percent 2 7 2" xfId="11179" xr:uid="{EFF99C3E-2961-43AD-8D55-87F04821DCCE}"/>
    <cellStyle name="Percent 2 8" xfId="4619" xr:uid="{DCF9E0C0-61E4-4997-AB76-D69712172943}"/>
    <cellStyle name="Percent 2 8 2" xfId="11389" xr:uid="{01C0540F-9BBF-4213-BCEA-EFADC77EC064}"/>
    <cellStyle name="Percent 2 9" xfId="10925" xr:uid="{1577C422-4372-41EF-B84D-77966D55153E}"/>
    <cellStyle name="Percent 3" xfId="1591" xr:uid="{A8F92C9C-F1C1-4B68-898E-F1C416C0849B}"/>
    <cellStyle name="Percent 3 10" xfId="7462" xr:uid="{87572099-04F6-4BBB-B64F-969F66BA40CF}"/>
    <cellStyle name="Percent 3 2" xfId="1592" xr:uid="{056C936D-392A-42B7-A33F-57675CDA0644}"/>
    <cellStyle name="Percent 3 2 2" xfId="1593" xr:uid="{42DF142F-3979-4AD6-AE46-5E55FA026AA7}"/>
    <cellStyle name="Percent 3 2 2 2" xfId="1594" xr:uid="{F531E3A3-8A98-4DD8-86F9-E44BD5741C04}"/>
    <cellStyle name="Percent 3 2 2 2 2" xfId="4437" xr:uid="{B8A086CC-59B0-4691-9058-36DA6D516C25}"/>
    <cellStyle name="Percent 3 2 2 2 2 2" xfId="11208" xr:uid="{1B512561-F042-4769-BDB6-63C5CA9A3953}"/>
    <cellStyle name="Percent 3 2 2 2 3" xfId="6572" xr:uid="{660579B8-39DC-4A9C-87ED-6BD127304598}"/>
    <cellStyle name="Percent 3 2 2 2 3 2" xfId="13342" xr:uid="{50F07D70-43C7-4709-B479-C7389C3919C5}"/>
    <cellStyle name="Percent 3 2 2 2 4" xfId="10944" xr:uid="{72555184-CA2E-491B-8BDB-E3893E86FD92}"/>
    <cellStyle name="Percent 3 2 2 2 5" xfId="9798" xr:uid="{268E2EBB-2C0F-4CDD-A3D2-68BE7F93FA69}"/>
    <cellStyle name="Percent 3 2 2 3" xfId="4330" xr:uid="{C8318555-EC88-46E2-AB56-864C2C7AAAA8}"/>
    <cellStyle name="Percent 3 2 2 3 2" xfId="11187" xr:uid="{24BFBAD4-1BF6-4FC7-9D07-01D5F631E1EA}"/>
    <cellStyle name="Percent 3 2 2 4" xfId="5156" xr:uid="{DBE511ED-2066-4925-9FE7-3FA63ECD5DAD}"/>
    <cellStyle name="Percent 3 2 2 4 2" xfId="11926" xr:uid="{51C5C16A-646A-4D91-A927-1A852BD5E67F}"/>
    <cellStyle name="Percent 3 2 2 5" xfId="10943" xr:uid="{D4AAC6CA-C4E6-4318-9919-C41DC0FDA8B7}"/>
    <cellStyle name="Percent 3 2 2 6" xfId="7993" xr:uid="{40E850E6-02C9-41B1-89A4-45494F67306A}"/>
    <cellStyle name="Percent 3 2 3" xfId="1595" xr:uid="{6B27CE47-DAB2-4B32-9877-6AC79A87CE7B}"/>
    <cellStyle name="Percent 3 2 3 2" xfId="1596" xr:uid="{093CA1F3-2253-4A07-A015-C4D3503E6811}"/>
    <cellStyle name="Percent 3 2 3 2 2" xfId="4442" xr:uid="{F000D398-DD73-4926-8C6E-A463E370FD51}"/>
    <cellStyle name="Percent 3 2 3 2 2 2" xfId="11213" xr:uid="{E2DD6C2D-6F35-43C0-9314-2F671CB01DA9}"/>
    <cellStyle name="Percent 3 2 3 2 3" xfId="6926" xr:uid="{3D4BF79F-1141-4173-B31F-D353EA79A457}"/>
    <cellStyle name="Percent 3 2 3 2 3 2" xfId="13696" xr:uid="{26354A7D-FC91-4539-A4AF-2F76C05BFE99}"/>
    <cellStyle name="Percent 3 2 3 2 4" xfId="10946" xr:uid="{5BCC1F77-B135-405C-9240-4D1E99C0CEA2}"/>
    <cellStyle name="Percent 3 2 3 2 5" xfId="10152" xr:uid="{434E4328-026A-4260-96EF-51143A8B8071}"/>
    <cellStyle name="Percent 3 2 3 3" xfId="4335" xr:uid="{86EEE949-FD90-4A02-BDCA-8CF92BDC2592}"/>
    <cellStyle name="Percent 3 2 3 3 2" xfId="11192" xr:uid="{9C1A1756-2EA1-4A22-AE70-145BE32E16A0}"/>
    <cellStyle name="Percent 3 2 3 4" xfId="5510" xr:uid="{05094C95-DC1A-4431-8322-0C52BE562B3C}"/>
    <cellStyle name="Percent 3 2 3 4 2" xfId="12280" xr:uid="{1A4EFF12-5B20-40BB-9E0B-75B4FCD478A6}"/>
    <cellStyle name="Percent 3 2 3 5" xfId="10945" xr:uid="{FB0F136A-7204-4320-8428-CB4F0B67B7AF}"/>
    <cellStyle name="Percent 3 2 3 6" xfId="8347" xr:uid="{71E418C0-D07F-4D8C-9B2A-FF608474F7AC}"/>
    <cellStyle name="Percent 3 2 4" xfId="1597" xr:uid="{86F45B10-185D-4397-B159-99866F27B2CC}"/>
    <cellStyle name="Percent 3 2 4 2" xfId="1598" xr:uid="{F335BF1B-A8D8-48D8-9582-C75DEB363634}"/>
    <cellStyle name="Percent 3 2 4 2 2" xfId="4447" xr:uid="{2897EB46-6F97-404D-B5C2-34FABFF42F9F}"/>
    <cellStyle name="Percent 3 2 4 2 2 2" xfId="11218" xr:uid="{3EA493D9-AD7A-4A8D-BF0D-29E88C333EB1}"/>
    <cellStyle name="Percent 3 2 4 2 3" xfId="7280" xr:uid="{8E173E9A-7669-4B53-862C-045E638DD1DB}"/>
    <cellStyle name="Percent 3 2 4 2 3 2" xfId="14050" xr:uid="{C72729D6-A81C-4407-B487-7E527FC4024D}"/>
    <cellStyle name="Percent 3 2 4 2 4" xfId="10948" xr:uid="{507C2DF0-F14F-48D4-A262-64ABCDB05C05}"/>
    <cellStyle name="Percent 3 2 4 2 5" xfId="10506" xr:uid="{6E531501-7965-4243-A233-46BCD43D0621}"/>
    <cellStyle name="Percent 3 2 4 3" xfId="4340" xr:uid="{4145DE0A-7447-4006-8221-842546156FBC}"/>
    <cellStyle name="Percent 3 2 4 3 2" xfId="11197" xr:uid="{3B2CC6B6-C14C-4AAF-B704-61F1A0143CD6}"/>
    <cellStyle name="Percent 3 2 4 4" xfId="5864" xr:uid="{604E6704-2E01-4C93-860A-0619DD78C314}"/>
    <cellStyle name="Percent 3 2 4 4 2" xfId="12634" xr:uid="{012DA59D-7E9F-4EAB-BA59-671472AF76F8}"/>
    <cellStyle name="Percent 3 2 4 5" xfId="10947" xr:uid="{D40B6B78-9B7D-4B3E-9F4F-078B09C8CD30}"/>
    <cellStyle name="Percent 3 2 4 6" xfId="8701" xr:uid="{53A28CBA-1C80-4187-86CD-2BE07E8151ED}"/>
    <cellStyle name="Percent 3 2 5" xfId="1599" xr:uid="{A3ADFD26-86DC-41FA-AF70-3094FDBB11B0}"/>
    <cellStyle name="Percent 3 2 5 2" xfId="4432" xr:uid="{11078098-BD66-4C5C-B3B1-A9A91292A4FF}"/>
    <cellStyle name="Percent 3 2 5 2 2" xfId="11203" xr:uid="{EF465DBD-3E04-4F18-8C95-EAE438BB1021}"/>
    <cellStyle name="Percent 3 2 5 3" xfId="6218" xr:uid="{8D814984-B48B-4A0D-A5B4-ED3B0EC8BF57}"/>
    <cellStyle name="Percent 3 2 5 3 2" xfId="12988" xr:uid="{7694D729-6341-47E1-8CEC-A6B68F59F00D}"/>
    <cellStyle name="Percent 3 2 5 4" xfId="10949" xr:uid="{9955A49F-2770-4CE5-BF4B-9BCB3F08FA62}"/>
    <cellStyle name="Percent 3 2 5 5" xfId="9444" xr:uid="{D5DD3059-9B16-40FD-BC4F-D6FA546D9651}"/>
    <cellStyle name="Percent 3 2 6" xfId="4325" xr:uid="{135CB0ED-C687-4761-8ABC-5817E7A49C79}"/>
    <cellStyle name="Percent 3 2 6 2" xfId="11182" xr:uid="{1BD95FF7-01F7-4895-B5C9-57B581C89E83}"/>
    <cellStyle name="Percent 3 2 7" xfId="4802" xr:uid="{B26F056F-0B31-4123-9EB9-D34752604832}"/>
    <cellStyle name="Percent 3 2 7 2" xfId="11572" xr:uid="{053E1BE7-49D9-4BC0-A337-F6A442C521F2}"/>
    <cellStyle name="Percent 3 2 8" xfId="10942" xr:uid="{D43BB4FC-A1B4-493F-9100-14A03A8C2D6C}"/>
    <cellStyle name="Percent 3 2 9" xfId="7639" xr:uid="{1C91ABDE-FC71-431F-94E0-6A5B944D9769}"/>
    <cellStyle name="Percent 3 3" xfId="1600" xr:uid="{57D9EA65-0716-4B04-B739-69523ECA27E8}"/>
    <cellStyle name="Percent 3 3 2" xfId="1601" xr:uid="{0A55FB0D-A6C7-45AE-93C1-7B3EE559C6B6}"/>
    <cellStyle name="Percent 3 3 2 2" xfId="4435" xr:uid="{501F44E7-454F-4C61-AD0C-661A99DF99FC}"/>
    <cellStyle name="Percent 3 3 2 2 2" xfId="11206" xr:uid="{D32CDEBE-587B-4FB4-834A-1205D827220A}"/>
    <cellStyle name="Percent 3 3 2 3" xfId="6395" xr:uid="{80BB7B5C-EC1B-4E66-821B-9EED929E5C5C}"/>
    <cellStyle name="Percent 3 3 2 3 2" xfId="13165" xr:uid="{A4502EC8-A3C2-4274-A799-B020673DF0BE}"/>
    <cellStyle name="Percent 3 3 2 4" xfId="10951" xr:uid="{A8C6E469-73DC-4B46-8E42-85E3739B7290}"/>
    <cellStyle name="Percent 3 3 2 5" xfId="9621" xr:uid="{B429EB3F-8BCD-4FA0-983C-971313F10133}"/>
    <cellStyle name="Percent 3 3 3" xfId="4328" xr:uid="{82EA9EB1-6856-4DCA-B56F-3BEC6636FD0E}"/>
    <cellStyle name="Percent 3 3 3 2" xfId="11185" xr:uid="{8FAE9F0F-1A70-4D77-ABE8-F212D50DAAAB}"/>
    <cellStyle name="Percent 3 3 4" xfId="4979" xr:uid="{729C1614-A40A-4AB3-B0DD-69A939E42451}"/>
    <cellStyle name="Percent 3 3 4 2" xfId="11749" xr:uid="{1D6851F7-525B-4A4C-A409-FD2F532D33A5}"/>
    <cellStyle name="Percent 3 3 5" xfId="10950" xr:uid="{6D9E5DAD-435B-4EFF-897F-A3A21BD59368}"/>
    <cellStyle name="Percent 3 3 6" xfId="7816" xr:uid="{EBF68FCF-674D-4499-B270-9278E675CA0E}"/>
    <cellStyle name="Percent 3 4" xfId="1602" xr:uid="{14BB7A1E-5D54-429B-97E7-5989FBCFD67B}"/>
    <cellStyle name="Percent 3 4 2" xfId="1603" xr:uid="{BD5C26BF-C8B4-48B1-AC54-F6E3AAA14610}"/>
    <cellStyle name="Percent 3 4 2 2" xfId="4440" xr:uid="{7995EB53-7BBE-4D5C-A668-3CF256761E9D}"/>
    <cellStyle name="Percent 3 4 2 2 2" xfId="11211" xr:uid="{6DE137CC-2682-4D0F-9D1E-451E09370065}"/>
    <cellStyle name="Percent 3 4 2 3" xfId="6749" xr:uid="{EEB08619-41E2-4C28-B669-B3AEF9313B7E}"/>
    <cellStyle name="Percent 3 4 2 3 2" xfId="13519" xr:uid="{7D3A0A9A-E8F8-47D9-B93C-417624778CD2}"/>
    <cellStyle name="Percent 3 4 2 4" xfId="10953" xr:uid="{0904CAAB-A0EB-47F7-8FBA-54F620D8B0FC}"/>
    <cellStyle name="Percent 3 4 2 5" xfId="9975" xr:uid="{881BBE07-1DBE-4322-AF08-96151BFF162B}"/>
    <cellStyle name="Percent 3 4 3" xfId="4333" xr:uid="{031DA566-81A8-4571-B4BC-7A314D4046AF}"/>
    <cellStyle name="Percent 3 4 3 2" xfId="11190" xr:uid="{42F5C751-6C93-4061-9D05-85EF1FBFF4DF}"/>
    <cellStyle name="Percent 3 4 4" xfId="5333" xr:uid="{F0021251-82C4-42F5-9764-61C3B8E56D74}"/>
    <cellStyle name="Percent 3 4 4 2" xfId="12103" xr:uid="{212E0EC2-9903-482D-8124-6879B1D1693D}"/>
    <cellStyle name="Percent 3 4 5" xfId="10952" xr:uid="{5F8E9FD0-8311-4D15-85E5-90093D1CE1A1}"/>
    <cellStyle name="Percent 3 4 6" xfId="8170" xr:uid="{B70F52F0-7B11-4A92-AA56-DBBBA3F7DE4A}"/>
    <cellStyle name="Percent 3 5" xfId="1604" xr:uid="{54239BEA-0F0C-4BA1-AEBE-076C7687B397}"/>
    <cellStyle name="Percent 3 5 2" xfId="1605" xr:uid="{0802C58E-3E88-43E9-BE0D-107BA04AECCE}"/>
    <cellStyle name="Percent 3 5 2 2" xfId="4445" xr:uid="{3A222158-7CA5-451B-9955-C40E8CCCAB82}"/>
    <cellStyle name="Percent 3 5 2 2 2" xfId="11216" xr:uid="{76612A67-71A6-4A23-B670-3115E9BE7D80}"/>
    <cellStyle name="Percent 3 5 2 3" xfId="7103" xr:uid="{59B4B895-64DF-4FFA-A0E8-C751AE1BF667}"/>
    <cellStyle name="Percent 3 5 2 3 2" xfId="13873" xr:uid="{23814BE4-84FC-4A3F-8DCC-F555080082F3}"/>
    <cellStyle name="Percent 3 5 2 4" xfId="10955" xr:uid="{F8C42838-C3F9-4DD0-B571-B9D564CAC88D}"/>
    <cellStyle name="Percent 3 5 2 5" xfId="10329" xr:uid="{8228F07B-E256-4D61-B012-9D0F18D72D0F}"/>
    <cellStyle name="Percent 3 5 3" xfId="4338" xr:uid="{C4281242-ABCE-4750-B2A4-F403C67B4122}"/>
    <cellStyle name="Percent 3 5 3 2" xfId="11195" xr:uid="{9D300E88-C3F4-4953-94DF-DCA18E2B7CBF}"/>
    <cellStyle name="Percent 3 5 4" xfId="5687" xr:uid="{31B1715C-4241-4702-AF85-7CB4D69DB8C9}"/>
    <cellStyle name="Percent 3 5 4 2" xfId="12457" xr:uid="{11197659-2048-4A88-A523-1EB65DADA265}"/>
    <cellStyle name="Percent 3 5 5" xfId="10954" xr:uid="{6F6C7E0A-78A3-4F44-99BE-EB4EC34BEBC0}"/>
    <cellStyle name="Percent 3 5 6" xfId="8524" xr:uid="{B867ADE2-C5CC-400A-AE5F-090535C21FD9}"/>
    <cellStyle name="Percent 3 6" xfId="1606" xr:uid="{E8C0EF7F-DBF4-48D7-AF85-1027E1FD29F9}"/>
    <cellStyle name="Percent 3 6 2" xfId="4429" xr:uid="{B73FD0DE-B445-4371-BC7D-ED810A129F64}"/>
    <cellStyle name="Percent 3 6 2 2" xfId="11200" xr:uid="{7B9AB7C9-A79F-4312-A104-2B9A98432B3A}"/>
    <cellStyle name="Percent 3 6 3" xfId="6041" xr:uid="{D4143D81-C1E9-4039-928C-DAD2C66A967A}"/>
    <cellStyle name="Percent 3 6 3 2" xfId="12811" xr:uid="{BC5E075A-0EA5-4ACA-9C1E-DA79290752B4}"/>
    <cellStyle name="Percent 3 6 4" xfId="10956" xr:uid="{79DB1B4A-F298-4771-B908-302105EFC2BD}"/>
    <cellStyle name="Percent 3 6 5" xfId="9267" xr:uid="{76E0CE59-2B8B-4A89-A87C-04499276C8F5}"/>
    <cellStyle name="Percent 3 7" xfId="4323" xr:uid="{E023A4CB-F3D4-4A59-AC0B-9EB79FB84906}"/>
    <cellStyle name="Percent 3 7 2" xfId="11180" xr:uid="{44B25506-18BB-436B-9AB9-388B515E130F}"/>
    <cellStyle name="Percent 3 8" xfId="4625" xr:uid="{8FECF869-7024-47EB-B924-249307C74BBA}"/>
    <cellStyle name="Percent 3 8 2" xfId="11395" xr:uid="{FAD9DFDB-9DB9-4E50-A780-BE7BEB671780}"/>
    <cellStyle name="Percent 3 9" xfId="10941" xr:uid="{F1DF029A-478F-4708-9BDC-FD566AECECFA}"/>
    <cellStyle name="Percent 4" xfId="1607" xr:uid="{7A8AC39F-99FE-442F-9580-E0FB3F0564BE}"/>
    <cellStyle name="Percent 5" xfId="14122" xr:uid="{D48DC7C9-322A-447D-BEEE-DE9D7C675151}"/>
    <cellStyle name="Percent 6" xfId="1608" xr:uid="{D9DEAA67-236D-472C-BBFE-72960CF09CBE}"/>
    <cellStyle name="Percent 6 2" xfId="1609" xr:uid="{05767593-59EF-4731-8B63-902F01FB61A5}"/>
    <cellStyle name="Percent 6 2 2" xfId="10799" xr:uid="{6C025D67-76A1-4759-A10F-D6B9D37C9827}"/>
    <cellStyle name="Percent 6 2 3" xfId="8991" xr:uid="{B81833C6-3865-40B5-B6CB-E5C629EE4E6C}"/>
    <cellStyle name="Percent 7" xfId="4448" xr:uid="{C0B88FC4-E5A6-49B8-A1AA-E0B65C6069E1}"/>
    <cellStyle name="Prozent" xfId="1" builtinId="5"/>
    <cellStyle name="Row Heading_Calexico" xfId="1610" xr:uid="{D1C76FA3-11D4-4758-B4AC-F5930B982B71}"/>
    <cellStyle name="Standard" xfId="0" builtinId="0"/>
    <cellStyle name="Style 1" xfId="1611" xr:uid="{2F97023C-B19A-4125-BAFA-52E234ADC779}"/>
    <cellStyle name="Style 1 2" xfId="1612" xr:uid="{76335ACD-6850-4DB0-A88A-BAE9A0BF7B08}"/>
    <cellStyle name="Title 2" xfId="1613" xr:uid="{649FD12D-959F-4E22-AB2C-29DBDD86826F}"/>
    <cellStyle name="Title 2 2" xfId="1614" xr:uid="{1611CAB2-9921-4389-9842-6335A60DAD08}"/>
    <cellStyle name="Title 2 3" xfId="1615" xr:uid="{515B7333-5194-4827-B300-804AB7962E64}"/>
    <cellStyle name="Title 2 4" xfId="1616" xr:uid="{6A17F8A1-A115-4169-8A58-FA8766D9DE4F}"/>
    <cellStyle name="Title 2 5" xfId="1617" xr:uid="{92E026F4-A5BD-4BF2-899B-983F4E7700A0}"/>
    <cellStyle name="Title 2 6" xfId="1618" xr:uid="{8B782363-DD5E-4115-87FC-936A909E6C26}"/>
    <cellStyle name="Title 2 7" xfId="1619" xr:uid="{A380374E-08A0-4D04-9E8E-78F0200679C5}"/>
    <cellStyle name="Title 2 8" xfId="1620" xr:uid="{9597F050-5C99-4DD1-8351-8DCE71E41B81}"/>
    <cellStyle name="Total 2" xfId="1621" xr:uid="{09B6C44E-1498-4A1B-83D5-8626CF297C96}"/>
    <cellStyle name="Total 2 2" xfId="1622" xr:uid="{A00BB5B1-5F62-4683-82A6-AD49562405D8}"/>
    <cellStyle name="Total 2 3" xfId="1623" xr:uid="{DAD892CA-2F29-4765-BAA8-60B94964D0F6}"/>
    <cellStyle name="Total 2 4" xfId="1624" xr:uid="{8F3EB891-B314-49CE-AE5D-C3FF7DB1E981}"/>
    <cellStyle name="Total 2 5" xfId="1625" xr:uid="{498B7B7E-3FB3-4F01-B4DB-D20E81447C50}"/>
    <cellStyle name="Total 2 6" xfId="1626" xr:uid="{0F8E451C-C637-42BE-B3EB-E7AA422BC5BE}"/>
    <cellStyle name="Total 2 7" xfId="1627" xr:uid="{2859A7C1-F062-4811-BC9F-A8F18C72595E}"/>
    <cellStyle name="Total 2 8" xfId="1628" xr:uid="{4CC74701-EE73-4353-9526-A79BD5F032CE}"/>
    <cellStyle name="Warning Text 2" xfId="1629" xr:uid="{5EAE87DC-A66C-41D4-BF92-356723529D26}"/>
    <cellStyle name="Warning Text 2 2" xfId="1630" xr:uid="{D8BAC54F-0CDF-4798-85FE-BDB41BE47021}"/>
    <cellStyle name="Warning Text 2 3" xfId="1631" xr:uid="{22DFF33F-EF7F-4F05-8AE7-4B131BC63AF2}"/>
    <cellStyle name="Warning Text 2 4" xfId="1632" xr:uid="{2E50DF50-95BB-436F-806C-210EF1119984}"/>
    <cellStyle name="Warning Text 2 5" xfId="1633" xr:uid="{9E6922FB-27FB-4C22-AA6D-DD0EA4254586}"/>
    <cellStyle name="Warning Text 2 6" xfId="1634" xr:uid="{94D06A5D-9C0C-40EB-982E-BCC4FC7074C3}"/>
    <cellStyle name="Warning Text 2 7" xfId="1635" xr:uid="{0729AF12-4E41-4B26-856B-8B558C7D2A25}"/>
    <cellStyle name="Warning Text 2 8" xfId="1636" xr:uid="{529221A0-470F-4B70-ABC1-75BAAC4AA6C5}"/>
    <cellStyle name="一般 2" xfId="1637" xr:uid="{C2B37633-F44B-4521-B846-CFAD629CBBF0}"/>
    <cellStyle name="一般_LCD MNT_spec_Benq_Dec 26 2006 (2)" xfId="1638" xr:uid="{5504F893-30B4-4194-AB3E-F906B83F0DBA}"/>
    <cellStyle name="好 2" xfId="1639" xr:uid="{95CD25AA-E89A-46CF-83B4-142B84D16D6A}"/>
    <cellStyle name="好 2 2" xfId="1640" xr:uid="{27CC1E6D-D1C8-48D9-A634-909D54D9A2AD}"/>
    <cellStyle name="好 2 2 2" xfId="1641" xr:uid="{44417F32-F33F-4C45-8DB9-7B9911ADCEA1}"/>
    <cellStyle name="好 2 2 2 2" xfId="10800" xr:uid="{FE8856BA-1A99-48CC-AFD3-B59ED28B9E3E}"/>
    <cellStyle name="好 2 2 2 3" xfId="8992" xr:uid="{A9A9C041-ECEA-4EFE-B85B-69060CD8AF38}"/>
    <cellStyle name="好 2 3" xfId="1642" xr:uid="{1D4997F0-2A36-4084-AB0B-7B37594CF8A7}"/>
    <cellStyle name="好 2 3 2" xfId="1643" xr:uid="{CDD7B2B3-C2D3-4ECB-9A95-85AFD325AF11}"/>
    <cellStyle name="好 2 3 2 2" xfId="10801" xr:uid="{756E8274-DDDB-4967-A84F-DE87CEF695C9}"/>
    <cellStyle name="好 2 3 2 3" xfId="8993" xr:uid="{1EC3EADA-DADF-47CA-BCF0-7B0F78AB7701}"/>
    <cellStyle name="好 2 4" xfId="1644" xr:uid="{89CD47B5-266D-4235-92C6-E698C29E71A4}"/>
    <cellStyle name="好 2 4 2" xfId="1645" xr:uid="{BBE28010-9D65-404E-AC35-47D8112BB9C2}"/>
    <cellStyle name="好 2 4 2 2" xfId="10802" xr:uid="{93494FC3-1474-4B09-95C9-C0667521A09F}"/>
    <cellStyle name="好 2 4 2 3" xfId="8994" xr:uid="{CE1BA9F0-2F0D-438D-B5C3-445F1D70387A}"/>
    <cellStyle name="好 2 5" xfId="1646" xr:uid="{D228E359-DE60-4B28-92B4-C605D64BB292}"/>
    <cellStyle name="好 2 5 2" xfId="1647" xr:uid="{6A263E7D-8A98-487A-B074-36912E4E0EBF}"/>
    <cellStyle name="好 2 5 2 2" xfId="10803" xr:uid="{005702ED-82EB-456E-9C75-F1AD9358FBEB}"/>
    <cellStyle name="好 2 5 2 3" xfId="8995" xr:uid="{39AFBEC6-FDCE-4EDA-96F2-54EEB0E278CF}"/>
    <cellStyle name="好 2 6" xfId="1648" xr:uid="{CA8FDDD4-0324-4D00-9A33-D7764949F429}"/>
    <cellStyle name="好 2 6 2" xfId="10957" xr:uid="{8C569851-BABD-43B8-8269-0E8BA7149EB2}"/>
    <cellStyle name="差 2" xfId="1649" xr:uid="{0467A60B-9018-46EF-8560-259ADEBADBBB}"/>
    <cellStyle name="差 2 2" xfId="1650" xr:uid="{4D17A39D-D9FE-44ED-A061-010717978753}"/>
    <cellStyle name="差 2 2 2" xfId="1651" xr:uid="{D6DF944A-0807-4625-93ED-4AFE4143BAF9}"/>
    <cellStyle name="差 2 2 2 2" xfId="10804" xr:uid="{CD7BC4F1-D1B6-40E9-93A8-25397F55BBB1}"/>
    <cellStyle name="差 2 2 2 3" xfId="8996" xr:uid="{323687B7-E332-41A6-A9E5-1B3AE35539A4}"/>
    <cellStyle name="差 2 3" xfId="1652" xr:uid="{A6F5BE4B-916F-4714-8674-783DF9D4751B}"/>
    <cellStyle name="差 2 3 2" xfId="1653" xr:uid="{D323DBA0-2358-4A05-816F-0ADCA36289BF}"/>
    <cellStyle name="差 2 3 2 2" xfId="10805" xr:uid="{6961DCE0-A17B-48CF-B49A-2EC0EC551355}"/>
    <cellStyle name="差 2 3 2 3" xfId="8997" xr:uid="{9053AB02-5F06-4348-B4C8-DF671C3C2688}"/>
    <cellStyle name="差 2 4" xfId="1654" xr:uid="{68043B89-A90F-4EE6-88FF-97D301741433}"/>
    <cellStyle name="差 2 4 2" xfId="1655" xr:uid="{E7862A1A-1CB5-49FF-816E-BCA6369C6FFA}"/>
    <cellStyle name="差 2 4 2 2" xfId="10806" xr:uid="{B21BDAF2-B98D-4A20-8E89-67F9352AFCBB}"/>
    <cellStyle name="差 2 4 2 3" xfId="8998" xr:uid="{47210170-7591-423F-8F61-F096A614AA1C}"/>
    <cellStyle name="差 2 5" xfId="1656" xr:uid="{DD40F348-B27F-4D53-A705-13905EF0BEB1}"/>
    <cellStyle name="差 2 5 2" xfId="1657" xr:uid="{9169DFA7-8B3A-4002-AE55-8AE85E3CE406}"/>
    <cellStyle name="差 2 5 2 2" xfId="10807" xr:uid="{F83A7210-AA64-4628-9529-080485AC0392}"/>
    <cellStyle name="差 2 5 2 3" xfId="8999" xr:uid="{089E2F44-E1AB-42FF-8AF5-EB2F7154EF6D}"/>
    <cellStyle name="差 2 6" xfId="1658" xr:uid="{6FDC971F-5D29-4A02-A9CA-7BE3C776C6AE}"/>
    <cellStyle name="差 2 6 2" xfId="10958" xr:uid="{A10BA097-4777-4AA8-B642-9E33ACD5BC61}"/>
    <cellStyle name="常规 11" xfId="14068" xr:uid="{CD37A710-9266-4640-A31D-B709E50FD01C}"/>
    <cellStyle name="常规 12" xfId="14070" xr:uid="{5799C8C2-C8A3-46A3-A61B-F91F3DC33940}"/>
    <cellStyle name="常规 13" xfId="14072" xr:uid="{969CC6AC-C686-426A-8A6E-EF14252D4740}"/>
    <cellStyle name="常规 14" xfId="14073" xr:uid="{34BEACCC-9D12-49B0-964F-9C856BBC9A05}"/>
    <cellStyle name="常规 15" xfId="14074" xr:uid="{0FAA9968-2C75-4136-B261-CFC434C75C3E}"/>
    <cellStyle name="常规 16" xfId="14075" xr:uid="{0F91460F-C77F-4EE8-BFD1-FFD265DE10EF}"/>
    <cellStyle name="常规 17" xfId="14076" xr:uid="{AA9033B2-97BA-42A4-9648-8422235F15B4}"/>
    <cellStyle name="常规 18" xfId="14077" xr:uid="{65A52CF7-3DA0-448F-9299-A065E35909D2}"/>
    <cellStyle name="常规 19" xfId="14079" xr:uid="{328B1838-90AB-4F96-91B3-3B54F6BC339C}"/>
    <cellStyle name="常规 2" xfId="5" xr:uid="{272B7B19-1A9F-4CB2-AE29-F92E7C988B9F}"/>
    <cellStyle name="常规 2 2" xfId="1659" xr:uid="{53CAD817-BA76-43B9-8DDF-0F9D154BC959}"/>
    <cellStyle name="常规 2 2 2" xfId="1660" xr:uid="{F582C60E-4165-4F95-9D19-03DB48055D0B}"/>
    <cellStyle name="常规 2 2 2 2" xfId="1661" xr:uid="{26A985FF-7760-4319-8C17-F9149FB71C58}"/>
    <cellStyle name="常规 2 2 2 2 2" xfId="1662" xr:uid="{1E3F3616-1528-4B3A-9934-0E777AA81E53}"/>
    <cellStyle name="常规 2 2 3" xfId="10905" xr:uid="{C63B6DEF-C550-4E1A-8D2A-692AC3EFEF26}"/>
    <cellStyle name="常规 2 3" xfId="1663" xr:uid="{E78CF34F-E925-48CF-9E5A-94D0B469CE4D}"/>
    <cellStyle name="常规 2 3 2" xfId="1664" xr:uid="{3F596F97-8242-4906-A2BC-A9131D937E56}"/>
    <cellStyle name="常规 2 3 2 2" xfId="1665" xr:uid="{F3F298F5-E44D-482A-9712-90C3E8D17B2C}"/>
    <cellStyle name="常规 2 3 2 2 2" xfId="10808" xr:uid="{739C6076-6C3A-40BA-94EC-C8AEB7B09115}"/>
    <cellStyle name="常规 2 3 2 2 3" xfId="9000" xr:uid="{1099D209-80BC-4505-909C-C3878E8F10D5}"/>
    <cellStyle name="常规 2 3 3" xfId="1666" xr:uid="{F97063CC-82A8-466F-93EF-30888DEC64EF}"/>
    <cellStyle name="常规 2 3 3 2" xfId="10507" xr:uid="{A60BC959-E26C-4CCA-AC2A-DCBFF9D33683}"/>
    <cellStyle name="常规 2 3 3 3" xfId="7297" xr:uid="{36164AF9-5135-45B3-A634-8C2758F6C6DF}"/>
    <cellStyle name="常规 2 4" xfId="1667" xr:uid="{9A74F9E9-8AB8-4133-B60C-6973415406A2}"/>
    <cellStyle name="常规 2 4 10" xfId="1668" xr:uid="{9395CC66-9EC3-4724-9C8F-4818FE0BF902}"/>
    <cellStyle name="常规 2 4 10 2" xfId="1669" xr:uid="{EA6F5B04-F1D0-407C-8C75-BF2B0AC0CBEA}"/>
    <cellStyle name="常规 2 4 10 2 2" xfId="6573" xr:uid="{1DEEBAC3-1933-4B1A-92E5-B0D5E24241EC}"/>
    <cellStyle name="常规 2 4 10 2 2 2" xfId="13343" xr:uid="{94382A17-E879-4D50-9CA4-62E0646290B0}"/>
    <cellStyle name="常规 2 4 10 2 3" xfId="9799" xr:uid="{08C65387-22D4-445D-B4B1-9FF55B0C31B4}"/>
    <cellStyle name="常规 2 4 10 3" xfId="5157" xr:uid="{01FBB585-F11A-437D-949A-2C0FFE1313C5}"/>
    <cellStyle name="常规 2 4 10 3 2" xfId="11927" xr:uid="{E2B90E92-8393-4640-BEFC-C72766689BE8}"/>
    <cellStyle name="常规 2 4 10 4" xfId="7994" xr:uid="{C3F15827-AAF7-4642-A12A-0FE38128F01D}"/>
    <cellStyle name="常规 2 4 11" xfId="1670" xr:uid="{FCE37B39-8763-4926-9F21-EE3F7A4F9E36}"/>
    <cellStyle name="常规 2 4 11 2" xfId="1671" xr:uid="{2635A044-63D5-410C-AA8E-DCEEAEF01AE1}"/>
    <cellStyle name="常规 2 4 11 2 2" xfId="6927" xr:uid="{558BF33E-1BBF-476A-A430-F4B94E800CFB}"/>
    <cellStyle name="常规 2 4 11 2 2 2" xfId="13697" xr:uid="{6AEBB1E5-85F8-4B04-A255-9687A0437816}"/>
    <cellStyle name="常规 2 4 11 2 3" xfId="10153" xr:uid="{621C33A0-37FF-4A26-AD5B-864FF5DB3214}"/>
    <cellStyle name="常规 2 4 11 3" xfId="5511" xr:uid="{ACD46FD7-5C0D-4339-90FD-AAC458076522}"/>
    <cellStyle name="常规 2 4 11 3 2" xfId="12281" xr:uid="{DA68A00F-181A-4DC6-A359-DB84E944D9B7}"/>
    <cellStyle name="常规 2 4 11 4" xfId="8348" xr:uid="{6C80933E-D49C-4ED3-A037-757570271AF6}"/>
    <cellStyle name="常规 2 4 12" xfId="1672" xr:uid="{91CD936A-C5A7-414E-9FF4-85F8775D58DE}"/>
    <cellStyle name="常规 2 4 12 2" xfId="5865" xr:uid="{61D215D3-9DBB-4ADE-A672-86AF3213F8F0}"/>
    <cellStyle name="常规 2 4 12 2 2" xfId="12635" xr:uid="{A99EE620-1F16-434D-8335-7B84475C788D}"/>
    <cellStyle name="常规 2 4 12 3" xfId="9001" xr:uid="{B3BEB207-EB6F-4F5E-8DEF-ABB49E475670}"/>
    <cellStyle name="常规 2 4 13" xfId="4449" xr:uid="{9BD6C247-735B-4AC5-8BDA-9D9418CC76E8}"/>
    <cellStyle name="常规 2 4 13 2" xfId="11219" xr:uid="{246451BE-A5D3-4949-A456-3BEDA3835BFE}"/>
    <cellStyle name="常规 2 4 14" xfId="7285" xr:uid="{92A8A4CF-CC65-4D02-B6A3-CC5BD34594E1}"/>
    <cellStyle name="常规 2 4 2" xfId="1673" xr:uid="{E516E2EA-47BB-44F1-9D03-4643B35FCF60}"/>
    <cellStyle name="常规 2 4 2 10" xfId="1674" xr:uid="{77658165-9CCE-4724-9355-CD874689F82F}"/>
    <cellStyle name="常规 2 4 2 10 2" xfId="1675" xr:uid="{F0801096-0281-45D7-BA33-3E25332CB8C8}"/>
    <cellStyle name="常规 2 4 2 10 2 2" xfId="6931" xr:uid="{11713961-A43B-4161-A944-DCD676B3A7AE}"/>
    <cellStyle name="常规 2 4 2 10 2 2 2" xfId="13701" xr:uid="{CF6A208B-FD0D-43B4-A06B-C4CDEA93A7B9}"/>
    <cellStyle name="常规 2 4 2 10 2 3" xfId="10157" xr:uid="{95BA7788-6B66-4CED-9E35-3F436CD54F88}"/>
    <cellStyle name="常规 2 4 2 10 3" xfId="5515" xr:uid="{A3DF133B-35F5-40C0-8D62-C9B57229043E}"/>
    <cellStyle name="常规 2 4 2 10 3 2" xfId="12285" xr:uid="{1F38DDF4-0F83-4502-BDE0-F1F8114B1674}"/>
    <cellStyle name="常规 2 4 2 10 4" xfId="8352" xr:uid="{B3968BCC-957E-46CC-8AB1-2BB7BB1351CC}"/>
    <cellStyle name="常规 2 4 2 11" xfId="1676" xr:uid="{876246AB-89D5-464B-AC3E-0C2303A2012E}"/>
    <cellStyle name="常规 2 4 2 11 2" xfId="5869" xr:uid="{743FB493-5CA2-4B99-89AF-8CB41E64006C}"/>
    <cellStyle name="常规 2 4 2 11 2 2" xfId="12639" xr:uid="{E024619C-AED8-4913-8807-E9E705F913A6}"/>
    <cellStyle name="常规 2 4 2 11 3" xfId="9095" xr:uid="{C606A116-C053-455B-94F7-F1E2D1BEB88B}"/>
    <cellStyle name="常规 2 4 2 12" xfId="4453" xr:uid="{EB0B6C41-DC4C-42BD-A31F-83B42968CDAC}"/>
    <cellStyle name="常规 2 4 2 12 2" xfId="11223" xr:uid="{448E18C6-E34C-4EC6-A12C-608BEB8306FB}"/>
    <cellStyle name="常规 2 4 2 13" xfId="7287" xr:uid="{31374426-066E-4117-A7F8-41597523A292}"/>
    <cellStyle name="常规 2 4 2 2" xfId="1677" xr:uid="{FB870351-8185-457C-9D3B-9352AEB1A0B8}"/>
    <cellStyle name="常规 2 4 2 2 10" xfId="1678" xr:uid="{5693F220-73C9-4750-AA44-7CD3A2349AB4}"/>
    <cellStyle name="常规 2 4 2 2 10 2" xfId="5876" xr:uid="{26ABC700-F443-4F48-8354-89405BD869C0}"/>
    <cellStyle name="常规 2 4 2 2 10 2 2" xfId="12646" xr:uid="{60137AFB-A41A-4CB0-A6AF-7FF63B7A3FE1}"/>
    <cellStyle name="常规 2 4 2 2 10 3" xfId="9102" xr:uid="{743C9B64-86D0-4625-A2F0-6DF8130EEC56}"/>
    <cellStyle name="常规 2 4 2 2 11" xfId="4460" xr:uid="{87537A64-81E9-4C5E-8817-08E70AEA5FCA}"/>
    <cellStyle name="常规 2 4 2 2 11 2" xfId="11230" xr:uid="{C7538405-0C64-4C15-8E45-90372C0F9698}"/>
    <cellStyle name="常规 2 4 2 2 12" xfId="7294" xr:uid="{6407B059-942F-4916-8B94-E4F95448D977}"/>
    <cellStyle name="常规 2 4 2 2 2" xfId="1679" xr:uid="{ECFDA3DD-DE95-4115-8883-F54B52AB6E41}"/>
    <cellStyle name="常规 2 4 2 2 2 10" xfId="7311" xr:uid="{1082E8AC-8625-43A6-BE0E-A033927572B8}"/>
    <cellStyle name="常规 2 4 2 2 2 2" xfId="1680" xr:uid="{97114A69-98F7-445C-B286-122A18AA8CDA}"/>
    <cellStyle name="常规 2 4 2 2 2 2 2" xfId="1681" xr:uid="{F89F8627-4A8B-4245-97FD-9C9BCCA2F679}"/>
    <cellStyle name="常规 2 4 2 2 2 2 2 2" xfId="1682" xr:uid="{CF4D7790-A17D-4B7F-80D0-BF26AF925FC1}"/>
    <cellStyle name="常规 2 4 2 2 2 2 2 2 2" xfId="1683" xr:uid="{CD782378-9229-4E1C-BD6E-05558CE153DD}"/>
    <cellStyle name="常规 2 4 2 2 2 2 2 2 2 2" xfId="1684" xr:uid="{8594A780-A372-41B1-A714-F9CCB44CA0A0}"/>
    <cellStyle name="常规 2 4 2 2 2 2 2 2 2 2 2" xfId="6544" xr:uid="{A7E9F160-CE3E-44C9-A9D5-FC47C5AA4FB1}"/>
    <cellStyle name="常规 2 4 2 2 2 2 2 2 2 2 2 2" xfId="13314" xr:uid="{46B4CA3F-4296-4692-A807-49C112C555B8}"/>
    <cellStyle name="常规 2 4 2 2 2 2 2 2 2 2 3" xfId="9770" xr:uid="{59A9DA6D-EDEE-4191-97BE-E5D1C0921631}"/>
    <cellStyle name="常规 2 4 2 2 2 2 2 2 2 3" xfId="5128" xr:uid="{39673AFB-AD48-4652-85EA-F83803B3380C}"/>
    <cellStyle name="常规 2 4 2 2 2 2 2 2 2 3 2" xfId="11898" xr:uid="{0C111340-BFBC-464E-9DAE-1D11BB447A75}"/>
    <cellStyle name="常规 2 4 2 2 2 2 2 2 2 4" xfId="7965" xr:uid="{C8F5D943-27A0-4B45-A875-B4923B99EDC8}"/>
    <cellStyle name="常规 2 4 2 2 2 2 2 2 3" xfId="1685" xr:uid="{9EB1AD97-621A-4DF7-A523-4B6EE8B7C972}"/>
    <cellStyle name="常规 2 4 2 2 2 2 2 2 3 2" xfId="1686" xr:uid="{A10C2373-1F7E-43C4-99F2-74EBEB06AD29}"/>
    <cellStyle name="常规 2 4 2 2 2 2 2 2 3 2 2" xfId="6898" xr:uid="{F5E45964-080B-4684-AB5A-E0FA8E3DFB8A}"/>
    <cellStyle name="常规 2 4 2 2 2 2 2 2 3 2 2 2" xfId="13668" xr:uid="{B4FD810D-E0B3-4564-8332-966AFC6F7AF2}"/>
    <cellStyle name="常规 2 4 2 2 2 2 2 2 3 2 3" xfId="10124" xr:uid="{CF1E8309-D3B3-474D-8571-937A78B380E4}"/>
    <cellStyle name="常规 2 4 2 2 2 2 2 2 3 3" xfId="5482" xr:uid="{8E7886BA-D2EE-44EE-AED4-1F0896D8A51D}"/>
    <cellStyle name="常规 2 4 2 2 2 2 2 2 3 3 2" xfId="12252" xr:uid="{A54B3A4B-9E32-4892-8983-01D8E36150D5}"/>
    <cellStyle name="常规 2 4 2 2 2 2 2 2 3 4" xfId="8319" xr:uid="{F3BEF2EA-9F25-410F-ACF1-2AFA95296B98}"/>
    <cellStyle name="常规 2 4 2 2 2 2 2 2 4" xfId="1687" xr:uid="{902055D8-EE6F-4F7E-844B-43D8D38BE1D3}"/>
    <cellStyle name="常规 2 4 2 2 2 2 2 2 4 2" xfId="1688" xr:uid="{78DE6AA3-56B1-4BE6-8AA1-F40C427E5D44}"/>
    <cellStyle name="常规 2 4 2 2 2 2 2 2 4 2 2" xfId="7252" xr:uid="{DB9AE3A3-240B-444D-BF6A-783A2A1DC6F5}"/>
    <cellStyle name="常规 2 4 2 2 2 2 2 2 4 2 2 2" xfId="14022" xr:uid="{DB8970F1-7F94-4CF1-AE3D-297A9BA31843}"/>
    <cellStyle name="常规 2 4 2 2 2 2 2 2 4 2 3" xfId="10478" xr:uid="{1BC3BD4A-DDCB-464B-876E-70C1AB1096C9}"/>
    <cellStyle name="常规 2 4 2 2 2 2 2 2 4 3" xfId="5836" xr:uid="{46025987-4937-4356-BD5B-9D399C6DE978}"/>
    <cellStyle name="常规 2 4 2 2 2 2 2 2 4 3 2" xfId="12606" xr:uid="{F3C4151B-100D-431B-AE44-6E4B047BA7A3}"/>
    <cellStyle name="常规 2 4 2 2 2 2 2 2 4 4" xfId="8673" xr:uid="{45A3F5A2-049C-4261-B58E-E1C2EA365789}"/>
    <cellStyle name="常规 2 4 2 2 2 2 2 2 5" xfId="1689" xr:uid="{8F387CBE-EED7-4911-AB55-70A9799805DE}"/>
    <cellStyle name="常规 2 4 2 2 2 2 2 2 5 2" xfId="6190" xr:uid="{01901914-E2D4-4250-9341-1A10B0935B76}"/>
    <cellStyle name="常规 2 4 2 2 2 2 2 2 5 2 2" xfId="12960" xr:uid="{0F9B7719-2F55-4400-93D6-997B63EC5122}"/>
    <cellStyle name="常规 2 4 2 2 2 2 2 2 5 3" xfId="9416" xr:uid="{5B6D15A5-8375-41AC-A847-DF047DECCA6C}"/>
    <cellStyle name="常规 2 4 2 2 2 2 2 2 6" xfId="4774" xr:uid="{9394A590-B534-435D-8E47-94BC5F9296CC}"/>
    <cellStyle name="常规 2 4 2 2 2 2 2 2 6 2" xfId="11544" xr:uid="{DFBB1970-73F0-4D03-BF94-0021D9A44DCC}"/>
    <cellStyle name="常规 2 4 2 2 2 2 2 2 7" xfId="7611" xr:uid="{2810BF29-394D-48FB-A12F-0C08A98BF4BB}"/>
    <cellStyle name="常规 2 4 2 2 2 2 2 3" xfId="1690" xr:uid="{B8540DB4-A2C6-404F-BD7D-9948E7E26BB3}"/>
    <cellStyle name="常规 2 4 2 2 2 2 2 3 2" xfId="1691" xr:uid="{69BD2ADC-340D-423A-9A31-41151BAF2277}"/>
    <cellStyle name="常规 2 4 2 2 2 2 2 3 2 2" xfId="6367" xr:uid="{A54E4DB7-B3A0-447A-B030-30892D087287}"/>
    <cellStyle name="常规 2 4 2 2 2 2 2 3 2 2 2" xfId="13137" xr:uid="{7BC78C84-0DD1-4BFF-A548-F96871A84C2A}"/>
    <cellStyle name="常规 2 4 2 2 2 2 2 3 2 3" xfId="9593" xr:uid="{111B6C3B-4786-4DF1-BF31-A5E469EC3351}"/>
    <cellStyle name="常规 2 4 2 2 2 2 2 3 3" xfId="4951" xr:uid="{B5A4BD6F-745E-4B30-BD6F-D03D43393400}"/>
    <cellStyle name="常规 2 4 2 2 2 2 2 3 3 2" xfId="11721" xr:uid="{81E2F385-8E84-49F8-B729-9CFB05446E06}"/>
    <cellStyle name="常规 2 4 2 2 2 2 2 3 4" xfId="7788" xr:uid="{4441F9CD-285F-4437-932C-3DB927EB2634}"/>
    <cellStyle name="常规 2 4 2 2 2 2 2 4" xfId="1692" xr:uid="{36DC06D2-E6CE-4EEE-AB0C-E8C49AB8199F}"/>
    <cellStyle name="常规 2 4 2 2 2 2 2 4 2" xfId="1693" xr:uid="{650674CA-974C-4F2C-B0F7-28E44ED9F0BB}"/>
    <cellStyle name="常规 2 4 2 2 2 2 2 4 2 2" xfId="6721" xr:uid="{BF545192-8056-47D7-A696-B571804E0953}"/>
    <cellStyle name="常规 2 4 2 2 2 2 2 4 2 2 2" xfId="13491" xr:uid="{F10FFF71-157D-4C06-ACF7-9E287BFC1683}"/>
    <cellStyle name="常规 2 4 2 2 2 2 2 4 2 3" xfId="9947" xr:uid="{0B6B70FA-E6AE-4ACB-B476-09D3F4E19B0C}"/>
    <cellStyle name="常规 2 4 2 2 2 2 2 4 3" xfId="5305" xr:uid="{5DD5869F-303A-46A3-A093-7C93E33CEE2F}"/>
    <cellStyle name="常规 2 4 2 2 2 2 2 4 3 2" xfId="12075" xr:uid="{22D2F4F6-2D26-4242-BCDB-181DB69AFB06}"/>
    <cellStyle name="常规 2 4 2 2 2 2 2 4 4" xfId="8142" xr:uid="{3FE83D9A-4FDE-4700-98F5-A672E431599A}"/>
    <cellStyle name="常规 2 4 2 2 2 2 2 5" xfId="1694" xr:uid="{6E958F99-392B-48C9-9FFC-1419196528DE}"/>
    <cellStyle name="常规 2 4 2 2 2 2 2 5 2" xfId="1695" xr:uid="{7C0D8583-866D-47C6-AD34-93F8EC79DC0A}"/>
    <cellStyle name="常规 2 4 2 2 2 2 2 5 2 2" xfId="7075" xr:uid="{25032E8D-FA2E-45A0-AC1A-EF48605DBCDC}"/>
    <cellStyle name="常规 2 4 2 2 2 2 2 5 2 2 2" xfId="13845" xr:uid="{80BFB6EA-4D3A-45F2-B58A-C78A78A76DED}"/>
    <cellStyle name="常规 2 4 2 2 2 2 2 5 2 3" xfId="10301" xr:uid="{26B88445-A320-4A91-80AA-7F930CB553F2}"/>
    <cellStyle name="常规 2 4 2 2 2 2 2 5 3" xfId="5659" xr:uid="{A5C79D43-41F2-4528-9F3F-DBE52476F84F}"/>
    <cellStyle name="常规 2 4 2 2 2 2 2 5 3 2" xfId="12429" xr:uid="{2C68CB99-39A0-4B8D-9515-0E3EF761DCBB}"/>
    <cellStyle name="常规 2 4 2 2 2 2 2 5 4" xfId="8496" xr:uid="{47E82CA5-DD9B-4986-B6C7-C349E678A3E7}"/>
    <cellStyle name="常规 2 4 2 2 2 2 2 6" xfId="1696" xr:uid="{31093C8F-0601-41C6-B660-ACA5D01271B3}"/>
    <cellStyle name="常规 2 4 2 2 2 2 2 6 2" xfId="6013" xr:uid="{AE9DA78B-2D6E-4810-9139-239D74A46E52}"/>
    <cellStyle name="常规 2 4 2 2 2 2 2 6 2 2" xfId="12783" xr:uid="{BD030C89-DFBE-431D-A2E5-E0A204B8DCC3}"/>
    <cellStyle name="常规 2 4 2 2 2 2 2 6 3" xfId="9239" xr:uid="{096E59FB-9583-4D7A-821C-4788229DBA0B}"/>
    <cellStyle name="常规 2 4 2 2 2 2 2 7" xfId="4597" xr:uid="{389D3931-E924-439F-A19C-23BE147CD792}"/>
    <cellStyle name="常规 2 4 2 2 2 2 2 7 2" xfId="11367" xr:uid="{1CE5BECD-6D34-435D-BA65-C41522D3D524}"/>
    <cellStyle name="常规 2 4 2 2 2 2 2 8" xfId="7434" xr:uid="{7FE09622-3F2A-4CB5-ADFD-0C4701FBFED8}"/>
    <cellStyle name="常规 2 4 2 2 2 2 3" xfId="1697" xr:uid="{EF7EA8A4-ED8A-4148-B7FE-D0AE310A15AF}"/>
    <cellStyle name="常规 2 4 2 2 2 2 3 2" xfId="1698" xr:uid="{201E08AE-7F45-4530-9A64-5BDEF4D15D3B}"/>
    <cellStyle name="常规 2 4 2 2 2 2 3 2 2" xfId="1699" xr:uid="{74053680-9185-4CBC-9D93-210836E50FC8}"/>
    <cellStyle name="常规 2 4 2 2 2 2 3 2 2 2" xfId="6463" xr:uid="{1C4249F6-3B01-4A61-8BD4-EEDE36B35A55}"/>
    <cellStyle name="常规 2 4 2 2 2 2 3 2 2 2 2" xfId="13233" xr:uid="{8B54A30C-201A-4904-9507-0E8E0B1F3AA6}"/>
    <cellStyle name="常规 2 4 2 2 2 2 3 2 2 3" xfId="9689" xr:uid="{3B8BF846-AF0D-40E1-92D9-0C633D436D1D}"/>
    <cellStyle name="常规 2 4 2 2 2 2 3 2 3" xfId="5047" xr:uid="{C3F84DF9-59D0-48E4-9AB7-3AACB1D75303}"/>
    <cellStyle name="常规 2 4 2 2 2 2 3 2 3 2" xfId="11817" xr:uid="{83F35089-ACBE-4BC3-8A7F-D343602A10D8}"/>
    <cellStyle name="常规 2 4 2 2 2 2 3 2 4" xfId="7884" xr:uid="{7256BB21-D403-4862-82AA-E2457C312A61}"/>
    <cellStyle name="常规 2 4 2 2 2 2 3 3" xfId="1700" xr:uid="{E18844E2-8736-422C-8313-96776B346BB0}"/>
    <cellStyle name="常规 2 4 2 2 2 2 3 3 2" xfId="1701" xr:uid="{CF2025C7-5F2B-4DDD-A4EB-53CC0EA4EFEF}"/>
    <cellStyle name="常规 2 4 2 2 2 2 3 3 2 2" xfId="6817" xr:uid="{07118976-1421-4643-B6E0-6DD02AE8E092}"/>
    <cellStyle name="常规 2 4 2 2 2 2 3 3 2 2 2" xfId="13587" xr:uid="{75DE08FD-6B2B-43B9-902C-12FB222E86FC}"/>
    <cellStyle name="常规 2 4 2 2 2 2 3 3 2 3" xfId="10043" xr:uid="{57CD425B-AF63-4F76-9809-1DAB7574583C}"/>
    <cellStyle name="常规 2 4 2 2 2 2 3 3 3" xfId="5401" xr:uid="{E408EE2D-448D-4F8B-97E1-409DCEDECB63}"/>
    <cellStyle name="常规 2 4 2 2 2 2 3 3 3 2" xfId="12171" xr:uid="{BC4A3288-1097-402C-9F25-27BF93518802}"/>
    <cellStyle name="常规 2 4 2 2 2 2 3 3 4" xfId="8238" xr:uid="{2EE52598-BDBC-457E-B62E-89DBAD320564}"/>
    <cellStyle name="常规 2 4 2 2 2 2 3 4" xfId="1702" xr:uid="{542A220C-C147-4D9C-AB10-B772D639A6D8}"/>
    <cellStyle name="常规 2 4 2 2 2 2 3 4 2" xfId="1703" xr:uid="{4BACFE70-241A-4A15-957D-C5B0CDF8FB56}"/>
    <cellStyle name="常规 2 4 2 2 2 2 3 4 2 2" xfId="7171" xr:uid="{DF9B7F1D-9D1C-4989-AD00-A0C1CF613FC6}"/>
    <cellStyle name="常规 2 4 2 2 2 2 3 4 2 2 2" xfId="13941" xr:uid="{32993B00-9B71-4F61-B8FF-1EA08241A36F}"/>
    <cellStyle name="常规 2 4 2 2 2 2 3 4 2 3" xfId="10397" xr:uid="{4ABC8DCB-BE72-4499-AF20-078E148D0ACC}"/>
    <cellStyle name="常规 2 4 2 2 2 2 3 4 3" xfId="5755" xr:uid="{9F9554F1-CBC0-4538-9AD6-D4A1ADB56732}"/>
    <cellStyle name="常规 2 4 2 2 2 2 3 4 3 2" xfId="12525" xr:uid="{4634AD85-D671-4ED4-BF80-7785A4D1CC25}"/>
    <cellStyle name="常规 2 4 2 2 2 2 3 4 4" xfId="8592" xr:uid="{9D79854D-E3FD-48F4-B582-A1C611B23D15}"/>
    <cellStyle name="常规 2 4 2 2 2 2 3 5" xfId="1704" xr:uid="{9A135FFD-EEFD-4808-A01F-E4803DC69D5B}"/>
    <cellStyle name="常规 2 4 2 2 2 2 3 5 2" xfId="6109" xr:uid="{F19B2E20-F747-4DF0-A38D-9797D6BF1F17}"/>
    <cellStyle name="常规 2 4 2 2 2 2 3 5 2 2" xfId="12879" xr:uid="{1D769A2A-A6B1-4748-9D3E-20A28EDC3585}"/>
    <cellStyle name="常规 2 4 2 2 2 2 3 5 3" xfId="9335" xr:uid="{058D506D-B4E8-43E4-81C8-17CF1D44D047}"/>
    <cellStyle name="常规 2 4 2 2 2 2 3 6" xfId="4693" xr:uid="{1A7BAD3C-4239-418B-9BCD-A8E912ACE264}"/>
    <cellStyle name="常规 2 4 2 2 2 2 3 6 2" xfId="11463" xr:uid="{373E3CB0-CEEC-40BF-AD2E-F203D4997856}"/>
    <cellStyle name="常规 2 4 2 2 2 2 3 7" xfId="7530" xr:uid="{F5F47B87-CB8C-4575-BFD4-60FC3C16BC1A}"/>
    <cellStyle name="常规 2 4 2 2 2 2 4" xfId="1705" xr:uid="{F429AE8C-56FF-4707-A2AC-794C4809418A}"/>
    <cellStyle name="常规 2 4 2 2 2 2 4 2" xfId="1706" xr:uid="{0F932D3D-8C63-4EE4-9732-D1DA6D05849E}"/>
    <cellStyle name="常规 2 4 2 2 2 2 4 2 2" xfId="6286" xr:uid="{EDECA38D-3461-477B-B01A-7C68C8FA5520}"/>
    <cellStyle name="常规 2 4 2 2 2 2 4 2 2 2" xfId="13056" xr:uid="{8260B082-844D-4282-BE49-C1BBAA5DEC65}"/>
    <cellStyle name="常规 2 4 2 2 2 2 4 2 3" xfId="9512" xr:uid="{D6876336-617A-4597-A637-549FF94F2F67}"/>
    <cellStyle name="常规 2 4 2 2 2 2 4 3" xfId="4870" xr:uid="{70240895-6C2D-4704-8189-39F9C17E20CD}"/>
    <cellStyle name="常规 2 4 2 2 2 2 4 3 2" xfId="11640" xr:uid="{BC3F8D37-9C77-4EF7-B4A5-94CBAB6120DF}"/>
    <cellStyle name="常规 2 4 2 2 2 2 4 4" xfId="7707" xr:uid="{371D86A3-74DB-45E8-8A71-FF64E74CC612}"/>
    <cellStyle name="常规 2 4 2 2 2 2 5" xfId="1707" xr:uid="{7D5D6F06-862E-4AAC-BA32-4F43D1912A84}"/>
    <cellStyle name="常规 2 4 2 2 2 2 5 2" xfId="1708" xr:uid="{91C6FCEE-39E9-4EE1-AC48-A095BE5A0D99}"/>
    <cellStyle name="常规 2 4 2 2 2 2 5 2 2" xfId="6640" xr:uid="{0F9DB2BE-B804-478F-9647-190E3B32EF2A}"/>
    <cellStyle name="常规 2 4 2 2 2 2 5 2 2 2" xfId="13410" xr:uid="{8E5934A1-F91F-470E-82D1-14BB1B1AD367}"/>
    <cellStyle name="常规 2 4 2 2 2 2 5 2 3" xfId="9866" xr:uid="{651E096E-1F87-4996-8B0D-27FDBDC121B0}"/>
    <cellStyle name="常规 2 4 2 2 2 2 5 3" xfId="5224" xr:uid="{243D661E-6D96-4D8F-BAD3-55E60F76551F}"/>
    <cellStyle name="常规 2 4 2 2 2 2 5 3 2" xfId="11994" xr:uid="{F4F15E43-7691-45CC-A22F-581DDF369F26}"/>
    <cellStyle name="常规 2 4 2 2 2 2 5 4" xfId="8061" xr:uid="{EA3985DB-7E3A-4052-8C77-4C6F5F414BC7}"/>
    <cellStyle name="常规 2 4 2 2 2 2 6" xfId="1709" xr:uid="{65608BF1-E8DF-4D90-A603-280DA1C695E6}"/>
    <cellStyle name="常规 2 4 2 2 2 2 6 2" xfId="1710" xr:uid="{D57120B2-B0FA-43BC-8668-8FEE04CABF34}"/>
    <cellStyle name="常规 2 4 2 2 2 2 6 2 2" xfId="6994" xr:uid="{86FC3625-0787-42E4-A8CC-15C32A0F6400}"/>
    <cellStyle name="常规 2 4 2 2 2 2 6 2 2 2" xfId="13764" xr:uid="{7C83B64F-2639-4E4E-BCF4-17771BEE72CF}"/>
    <cellStyle name="常规 2 4 2 2 2 2 6 2 3" xfId="10220" xr:uid="{E34619A8-8C7D-47BC-8169-655CB3EEC8C4}"/>
    <cellStyle name="常规 2 4 2 2 2 2 6 3" xfId="5578" xr:uid="{56FFBE26-8602-4FF3-B6BB-C153ABC2247A}"/>
    <cellStyle name="常规 2 4 2 2 2 2 6 3 2" xfId="12348" xr:uid="{B0639AB7-C7CB-4E7A-9620-22DAA9941063}"/>
    <cellStyle name="常规 2 4 2 2 2 2 6 4" xfId="8415" xr:uid="{15794375-D7FD-429C-B2FF-38033D5E0881}"/>
    <cellStyle name="常规 2 4 2 2 2 2 7" xfId="1711" xr:uid="{7971497D-5BDF-4676-B591-60A3716CE478}"/>
    <cellStyle name="常规 2 4 2 2 2 2 7 2" xfId="5932" xr:uid="{CD84B265-CC7A-408B-B71F-5EE178F0184D}"/>
    <cellStyle name="常规 2 4 2 2 2 2 7 2 2" xfId="12702" xr:uid="{D6BFC064-C593-4CAB-9BDC-29DE949D66F8}"/>
    <cellStyle name="常规 2 4 2 2 2 2 7 3" xfId="9158" xr:uid="{2F794AC5-E301-47E1-B590-77F3F91315FD}"/>
    <cellStyle name="常规 2 4 2 2 2 2 8" xfId="4516" xr:uid="{E22C9395-9550-432A-8387-B436EE0C9A4E}"/>
    <cellStyle name="常规 2 4 2 2 2 2 8 2" xfId="11286" xr:uid="{796EB19F-3CD6-4086-8F23-AAED5F21A004}"/>
    <cellStyle name="常规 2 4 2 2 2 2 9" xfId="7353" xr:uid="{815FDA63-425F-433B-9411-D523126DF27B}"/>
    <cellStyle name="常规 2 4 2 2 2 3" xfId="1712" xr:uid="{F492BBCD-5836-4776-9306-9C865771CF2A}"/>
    <cellStyle name="常规 2 4 2 2 2 3 2" xfId="1713" xr:uid="{3FA7DA60-E099-4EF5-85E4-76DCFE1411D4}"/>
    <cellStyle name="常规 2 4 2 2 2 3 2 2" xfId="1714" xr:uid="{3FD15BE5-6705-4002-B34A-234B3644F975}"/>
    <cellStyle name="常规 2 4 2 2 2 3 2 2 2" xfId="1715" xr:uid="{BF639F99-EE34-45A5-A416-AAEB0354F872}"/>
    <cellStyle name="常规 2 4 2 2 2 3 2 2 2 2" xfId="6502" xr:uid="{E20DF39C-5471-4F6A-A591-526D53FA9138}"/>
    <cellStyle name="常规 2 4 2 2 2 3 2 2 2 2 2" xfId="13272" xr:uid="{3069EE31-7090-4614-9CF3-B3B8ACC8E978}"/>
    <cellStyle name="常规 2 4 2 2 2 3 2 2 2 3" xfId="9728" xr:uid="{FABAD001-9D38-431B-86B5-0DDB1D4E03B1}"/>
    <cellStyle name="常规 2 4 2 2 2 3 2 2 3" xfId="5086" xr:uid="{09296EA6-4C20-4B5E-89DC-CF5424268474}"/>
    <cellStyle name="常规 2 4 2 2 2 3 2 2 3 2" xfId="11856" xr:uid="{5D732351-392A-4E27-92A8-B2B6DF615AD5}"/>
    <cellStyle name="常规 2 4 2 2 2 3 2 2 4" xfId="7923" xr:uid="{F695921B-DF2C-4678-8E96-034CDF2D34A4}"/>
    <cellStyle name="常规 2 4 2 2 2 3 2 3" xfId="1716" xr:uid="{12F3BCB7-6072-4875-92DF-C6639099AD60}"/>
    <cellStyle name="常规 2 4 2 2 2 3 2 3 2" xfId="1717" xr:uid="{B81BEAB6-6FBB-4FA2-8292-715204B91271}"/>
    <cellStyle name="常规 2 4 2 2 2 3 2 3 2 2" xfId="6856" xr:uid="{B8B97D10-D6D3-486F-87E0-05F68E175711}"/>
    <cellStyle name="常规 2 4 2 2 2 3 2 3 2 2 2" xfId="13626" xr:uid="{BB2A716B-2062-4515-AB42-573E5BE64E84}"/>
    <cellStyle name="常规 2 4 2 2 2 3 2 3 2 3" xfId="10082" xr:uid="{3CDE1ED8-CEB9-41D4-96F8-8A0C73FE9823}"/>
    <cellStyle name="常规 2 4 2 2 2 3 2 3 3" xfId="5440" xr:uid="{E1EDDB22-5387-4D57-BFE1-3E5801445BAD}"/>
    <cellStyle name="常规 2 4 2 2 2 3 2 3 3 2" xfId="12210" xr:uid="{A853D41A-C102-473B-9715-957EB7A4CBEC}"/>
    <cellStyle name="常规 2 4 2 2 2 3 2 3 4" xfId="8277" xr:uid="{613EA17E-B056-4289-9364-8F300A57E962}"/>
    <cellStyle name="常规 2 4 2 2 2 3 2 4" xfId="1718" xr:uid="{AD6005AB-E13A-43E6-8F8F-F4E82EBF478A}"/>
    <cellStyle name="常规 2 4 2 2 2 3 2 4 2" xfId="1719" xr:uid="{0CEF8824-4EBD-4851-9671-1FFCF4B03A16}"/>
    <cellStyle name="常规 2 4 2 2 2 3 2 4 2 2" xfId="7210" xr:uid="{65D98B2E-6313-4E92-8294-025E88B8596F}"/>
    <cellStyle name="常规 2 4 2 2 2 3 2 4 2 2 2" xfId="13980" xr:uid="{408AAADC-A862-4AAC-B2B7-84FC1CF4FF47}"/>
    <cellStyle name="常规 2 4 2 2 2 3 2 4 2 3" xfId="10436" xr:uid="{8DA9C262-B4D7-46F7-BF02-9AB1BD9F8F31}"/>
    <cellStyle name="常规 2 4 2 2 2 3 2 4 3" xfId="5794" xr:uid="{708E51F2-4162-4C4E-83FC-5C899B1C82B6}"/>
    <cellStyle name="常规 2 4 2 2 2 3 2 4 3 2" xfId="12564" xr:uid="{678A1729-27C1-48A2-8A29-5B30D0785945}"/>
    <cellStyle name="常规 2 4 2 2 2 3 2 4 4" xfId="8631" xr:uid="{EAFDD55F-0CD5-4887-B9B2-FCAD24585422}"/>
    <cellStyle name="常规 2 4 2 2 2 3 2 5" xfId="1720" xr:uid="{D82CE82C-EA1E-47C3-B775-7EFE5BDBC81A}"/>
    <cellStyle name="常规 2 4 2 2 2 3 2 5 2" xfId="6148" xr:uid="{CB732DC7-D118-45E3-878B-868ED5AD1AB5}"/>
    <cellStyle name="常规 2 4 2 2 2 3 2 5 2 2" xfId="12918" xr:uid="{FB81B3AE-E5DB-4550-BE31-2DB58C741995}"/>
    <cellStyle name="常规 2 4 2 2 2 3 2 5 3" xfId="9374" xr:uid="{37338B2C-75E3-41EE-A3FF-A429E54A8F07}"/>
    <cellStyle name="常规 2 4 2 2 2 3 2 6" xfId="4732" xr:uid="{0CD773C4-A25D-471E-9302-269B2E36CF7B}"/>
    <cellStyle name="常规 2 4 2 2 2 3 2 6 2" xfId="11502" xr:uid="{5081316B-6515-4CD0-9A73-329C63F7C427}"/>
    <cellStyle name="常规 2 4 2 2 2 3 2 7" xfId="7569" xr:uid="{2B6C3900-EB21-4DFB-9C2F-8FD0AA8DE2A4}"/>
    <cellStyle name="常规 2 4 2 2 2 3 3" xfId="1721" xr:uid="{348DFBB6-4EAB-47AA-8AD1-ECB9617B6347}"/>
    <cellStyle name="常规 2 4 2 2 2 3 3 2" xfId="1722" xr:uid="{7DFB3D3C-11A2-42CA-8D35-D6AD88C1EF2A}"/>
    <cellStyle name="常规 2 4 2 2 2 3 3 2 2" xfId="6325" xr:uid="{3DCD7D47-728F-46DC-A676-D7DE5D4C3754}"/>
    <cellStyle name="常规 2 4 2 2 2 3 3 2 2 2" xfId="13095" xr:uid="{992617AD-E30D-48B9-8E62-D441854F17AE}"/>
    <cellStyle name="常规 2 4 2 2 2 3 3 2 3" xfId="9551" xr:uid="{A581F7F1-1298-421D-B0C7-F4395C1B7351}"/>
    <cellStyle name="常规 2 4 2 2 2 3 3 3" xfId="4909" xr:uid="{ED36B222-3F25-4041-B0D0-9190CD20A46E}"/>
    <cellStyle name="常规 2 4 2 2 2 3 3 3 2" xfId="11679" xr:uid="{9D573165-2C90-4C66-931F-499C131E335D}"/>
    <cellStyle name="常规 2 4 2 2 2 3 3 4" xfId="7746" xr:uid="{C1FB863A-E9DB-4179-9EEF-A28D61809889}"/>
    <cellStyle name="常规 2 4 2 2 2 3 4" xfId="1723" xr:uid="{F43E58DE-1CDC-40E1-B6DA-5B743508474C}"/>
    <cellStyle name="常规 2 4 2 2 2 3 4 2" xfId="1724" xr:uid="{549093F7-A1B1-4D25-A827-C78D90D5ED70}"/>
    <cellStyle name="常规 2 4 2 2 2 3 4 2 2" xfId="6679" xr:uid="{8CA69096-C134-4E2B-9657-DF7BDFD60BFB}"/>
    <cellStyle name="常规 2 4 2 2 2 3 4 2 2 2" xfId="13449" xr:uid="{6861209E-D829-46CA-B68F-D64115D65A5F}"/>
    <cellStyle name="常规 2 4 2 2 2 3 4 2 3" xfId="9905" xr:uid="{56E1E6A9-F225-4BD1-A352-93009E586180}"/>
    <cellStyle name="常规 2 4 2 2 2 3 4 3" xfId="5263" xr:uid="{4F188925-2791-40A2-BBD0-526E3E174002}"/>
    <cellStyle name="常规 2 4 2 2 2 3 4 3 2" xfId="12033" xr:uid="{FDDBFDF5-A9F6-473B-BB46-112828D644CA}"/>
    <cellStyle name="常规 2 4 2 2 2 3 4 4" xfId="8100" xr:uid="{785C6D0A-8B22-42A0-9386-FA1CBFB19B05}"/>
    <cellStyle name="常规 2 4 2 2 2 3 5" xfId="1725" xr:uid="{46511B96-9E55-4357-8778-1ECC8014327C}"/>
    <cellStyle name="常规 2 4 2 2 2 3 5 2" xfId="1726" xr:uid="{8E4DC7C1-14F7-4410-8F8C-1A1E5D4BEFB8}"/>
    <cellStyle name="常规 2 4 2 2 2 3 5 2 2" xfId="7033" xr:uid="{C93DEF7F-B7C0-4143-99FE-8B7BCFFD948C}"/>
    <cellStyle name="常规 2 4 2 2 2 3 5 2 2 2" xfId="13803" xr:uid="{A7A888B2-C358-4316-82D6-45CAE55618A2}"/>
    <cellStyle name="常规 2 4 2 2 2 3 5 2 3" xfId="10259" xr:uid="{762B2834-B7BE-46B1-B7B2-B6524C9EC266}"/>
    <cellStyle name="常规 2 4 2 2 2 3 5 3" xfId="5617" xr:uid="{F687738E-D515-4E8E-BF4C-FA258D889700}"/>
    <cellStyle name="常规 2 4 2 2 2 3 5 3 2" xfId="12387" xr:uid="{2624A47F-FC00-458C-B7D5-32064F6F4D20}"/>
    <cellStyle name="常规 2 4 2 2 2 3 5 4" xfId="8454" xr:uid="{BE3DE141-E4FB-4CFE-A667-D10818F8B961}"/>
    <cellStyle name="常规 2 4 2 2 2 3 6" xfId="1727" xr:uid="{C68BF309-7586-4D38-B43B-32B1766237CA}"/>
    <cellStyle name="常规 2 4 2 2 2 3 6 2" xfId="5971" xr:uid="{16293844-E38C-41DA-8F18-C9DDB0B4FE7B}"/>
    <cellStyle name="常规 2 4 2 2 2 3 6 2 2" xfId="12741" xr:uid="{EE129A3B-5C38-47C6-9729-A6C5736B3719}"/>
    <cellStyle name="常规 2 4 2 2 2 3 6 3" xfId="9197" xr:uid="{A5D6A486-CD81-4B84-8250-0CC204F38197}"/>
    <cellStyle name="常规 2 4 2 2 2 3 7" xfId="4555" xr:uid="{E174A63D-D176-400A-9602-D4002B485012}"/>
    <cellStyle name="常规 2 4 2 2 2 3 7 2" xfId="11325" xr:uid="{9664745A-6B2E-4644-80C7-86CA0195DC99}"/>
    <cellStyle name="常规 2 4 2 2 2 3 8" xfId="7392" xr:uid="{243A8D84-F997-43FA-88E2-3A2132EFC7D4}"/>
    <cellStyle name="常规 2 4 2 2 2 4" xfId="1728" xr:uid="{722621DD-BC7E-451C-8000-1431D00C9CB3}"/>
    <cellStyle name="常规 2 4 2 2 2 4 2" xfId="1729" xr:uid="{59C65C87-959D-40EC-AD36-276721949A88}"/>
    <cellStyle name="常规 2 4 2 2 2 4 2 2" xfId="1730" xr:uid="{4E029E58-EED3-4097-A0C2-9487E516DCE0}"/>
    <cellStyle name="常规 2 4 2 2 2 4 2 2 2" xfId="6421" xr:uid="{FE55E95C-1831-4E3E-9483-AA7DF71D62F8}"/>
    <cellStyle name="常规 2 4 2 2 2 4 2 2 2 2" xfId="13191" xr:uid="{110E457D-DB5D-4514-B679-4FDB7144953F}"/>
    <cellStyle name="常规 2 4 2 2 2 4 2 2 3" xfId="9647" xr:uid="{A4C71F16-F288-4851-8FAF-F585589C593E}"/>
    <cellStyle name="常规 2 4 2 2 2 4 2 3" xfId="5005" xr:uid="{BF6F0877-B79F-464E-BA61-C96425048758}"/>
    <cellStyle name="常规 2 4 2 2 2 4 2 3 2" xfId="11775" xr:uid="{523F0D27-C0AF-43EF-A8C7-EE85D3C7E481}"/>
    <cellStyle name="常规 2 4 2 2 2 4 2 4" xfId="7842" xr:uid="{5DBDBA40-6E3C-4F65-8ACE-14FC47D4179C}"/>
    <cellStyle name="常规 2 4 2 2 2 4 3" xfId="1731" xr:uid="{406A0148-1127-4B0B-B605-F349EBB98CEF}"/>
    <cellStyle name="常规 2 4 2 2 2 4 3 2" xfId="1732" xr:uid="{1790E183-8B9F-4B3B-AFA5-CA6A9201B010}"/>
    <cellStyle name="常规 2 4 2 2 2 4 3 2 2" xfId="6775" xr:uid="{DA1AF9C1-F02F-4CD5-A777-FF8983C0F25F}"/>
    <cellStyle name="常规 2 4 2 2 2 4 3 2 2 2" xfId="13545" xr:uid="{D2407C44-E346-403C-809B-3446B8F877C6}"/>
    <cellStyle name="常规 2 4 2 2 2 4 3 2 3" xfId="10001" xr:uid="{0293F177-EED8-4A10-8195-F47D67CE288C}"/>
    <cellStyle name="常规 2 4 2 2 2 4 3 3" xfId="5359" xr:uid="{EC1120ED-9E03-49E5-AE1C-F313942DA989}"/>
    <cellStyle name="常规 2 4 2 2 2 4 3 3 2" xfId="12129" xr:uid="{DD02B03E-B8FD-4841-B6F1-944F258AFABE}"/>
    <cellStyle name="常规 2 4 2 2 2 4 3 4" xfId="8196" xr:uid="{6F654683-119E-4DFE-8791-03F22F3F05B3}"/>
    <cellStyle name="常规 2 4 2 2 2 4 4" xfId="1733" xr:uid="{59B6990F-F1AA-4E35-8147-E8023CF7E0FC}"/>
    <cellStyle name="常规 2 4 2 2 2 4 4 2" xfId="1734" xr:uid="{BA24AB77-DA20-4D72-A9C7-42CEB7D4016C}"/>
    <cellStyle name="常规 2 4 2 2 2 4 4 2 2" xfId="7129" xr:uid="{DF034DEA-0FB0-4A45-8AEA-256F41335497}"/>
    <cellStyle name="常规 2 4 2 2 2 4 4 2 2 2" xfId="13899" xr:uid="{720947E7-8095-4577-961C-9AB5B3C669BB}"/>
    <cellStyle name="常规 2 4 2 2 2 4 4 2 3" xfId="10355" xr:uid="{E26DEA6C-70EE-4300-AD4A-099C91457B85}"/>
    <cellStyle name="常规 2 4 2 2 2 4 4 3" xfId="5713" xr:uid="{ED93F8C4-9096-4E5F-BF73-87FBBC1B662B}"/>
    <cellStyle name="常规 2 4 2 2 2 4 4 3 2" xfId="12483" xr:uid="{96DD7012-5B4E-4DFF-AC34-8936589307BD}"/>
    <cellStyle name="常规 2 4 2 2 2 4 4 4" xfId="8550" xr:uid="{05027A72-A02D-4B11-B1A7-C6F4298AB8D2}"/>
    <cellStyle name="常规 2 4 2 2 2 4 5" xfId="1735" xr:uid="{DBF5D491-17C6-49D1-A40F-55F9CBEB0433}"/>
    <cellStyle name="常规 2 4 2 2 2 4 5 2" xfId="6067" xr:uid="{5787F690-3E85-4DC6-B2DF-CC30DDFF8167}"/>
    <cellStyle name="常规 2 4 2 2 2 4 5 2 2" xfId="12837" xr:uid="{9ED78A52-3467-4AAA-B01E-C99CF33E4C30}"/>
    <cellStyle name="常规 2 4 2 2 2 4 5 3" xfId="9293" xr:uid="{AD3E6E29-3C29-41B0-83D0-C1F88B00319E}"/>
    <cellStyle name="常规 2 4 2 2 2 4 6" xfId="4651" xr:uid="{A3AAC756-D226-4992-A988-2CE1B7D369CA}"/>
    <cellStyle name="常规 2 4 2 2 2 4 6 2" xfId="11421" xr:uid="{3E6A39F8-03D4-4294-A4B8-1CCA92DD1652}"/>
    <cellStyle name="常规 2 4 2 2 2 4 7" xfId="7488" xr:uid="{B5C2E870-073F-4CD9-920B-BF38C38C20FB}"/>
    <cellStyle name="常规 2 4 2 2 2 5" xfId="1736" xr:uid="{2188A116-5627-413B-8C01-C7290B1DE4B0}"/>
    <cellStyle name="常规 2 4 2 2 2 5 2" xfId="1737" xr:uid="{3A2B4B46-9533-484C-A05F-869617D24C48}"/>
    <cellStyle name="常规 2 4 2 2 2 5 2 2" xfId="6244" xr:uid="{28333BD6-1AAE-4278-9731-617EE0478028}"/>
    <cellStyle name="常规 2 4 2 2 2 5 2 2 2" xfId="13014" xr:uid="{624A99E7-DB7A-45EE-8754-9CEC27F914B7}"/>
    <cellStyle name="常规 2 4 2 2 2 5 2 3" xfId="9470" xr:uid="{6D15BE4F-D407-46EC-85D6-0C23D32AB3D5}"/>
    <cellStyle name="常规 2 4 2 2 2 5 3" xfId="4828" xr:uid="{143D0796-3CC6-41F5-A5AB-7810E3B8C661}"/>
    <cellStyle name="常规 2 4 2 2 2 5 3 2" xfId="11598" xr:uid="{6E0370B7-7ACA-4A4B-8111-E6F5DE84A81E}"/>
    <cellStyle name="常规 2 4 2 2 2 5 4" xfId="7665" xr:uid="{4C0EF0CA-D71C-4139-B815-9AC859DA8C13}"/>
    <cellStyle name="常规 2 4 2 2 2 6" xfId="1738" xr:uid="{98E44308-45C7-4648-9574-CFD63C46DD9A}"/>
    <cellStyle name="常规 2 4 2 2 2 6 2" xfId="1739" xr:uid="{A18BA28D-F934-411E-A10E-D90ECC8A1AB4}"/>
    <cellStyle name="常规 2 4 2 2 2 6 2 2" xfId="6598" xr:uid="{5A494FE8-DBB4-4FE4-A538-6AA6A3E1B5B8}"/>
    <cellStyle name="常规 2 4 2 2 2 6 2 2 2" xfId="13368" xr:uid="{59C3ADAB-CE71-49B1-B355-508AECFE32AF}"/>
    <cellStyle name="常规 2 4 2 2 2 6 2 3" xfId="9824" xr:uid="{29926CA2-9ABC-48B7-9F60-0F457643C54F}"/>
    <cellStyle name="常规 2 4 2 2 2 6 3" xfId="5182" xr:uid="{7F1F7DA9-15B6-4E65-B8D1-3AC5C9ABD54B}"/>
    <cellStyle name="常规 2 4 2 2 2 6 3 2" xfId="11952" xr:uid="{8740EC00-8998-4C0C-A857-488E3F4733E6}"/>
    <cellStyle name="常规 2 4 2 2 2 6 4" xfId="8019" xr:uid="{8E5C4944-AC36-4BB5-B129-54D9396DF4F9}"/>
    <cellStyle name="常规 2 4 2 2 2 7" xfId="1740" xr:uid="{FD958304-7FF6-4039-8B70-CEB61A50A7DA}"/>
    <cellStyle name="常规 2 4 2 2 2 7 2" xfId="1741" xr:uid="{0FFFAD4C-D97D-458A-B6F4-645E45C224C6}"/>
    <cellStyle name="常规 2 4 2 2 2 7 2 2" xfId="6952" xr:uid="{CEDAC094-143A-4EE0-A2BA-6151D71CA59F}"/>
    <cellStyle name="常规 2 4 2 2 2 7 2 2 2" xfId="13722" xr:uid="{717146D7-43A5-467B-ADA4-2A617E2DF334}"/>
    <cellStyle name="常规 2 4 2 2 2 7 2 3" xfId="10178" xr:uid="{AB822D5C-532D-4E62-91BD-1F814DD46C41}"/>
    <cellStyle name="常规 2 4 2 2 2 7 3" xfId="5536" xr:uid="{B4329B9A-295B-4ACB-94E9-B3DD61DC6E4E}"/>
    <cellStyle name="常规 2 4 2 2 2 7 3 2" xfId="12306" xr:uid="{07360635-4FCD-4666-8439-4B22E91A4608}"/>
    <cellStyle name="常规 2 4 2 2 2 7 4" xfId="8373" xr:uid="{26FC1EE3-1F9B-4F38-A6AC-7C578F338E16}"/>
    <cellStyle name="常规 2 4 2 2 2 8" xfId="1742" xr:uid="{4EF72B8C-7019-4261-91FE-7CAA7BA91F9F}"/>
    <cellStyle name="常规 2 4 2 2 2 8 2" xfId="5890" xr:uid="{015AF265-6596-4ABB-A206-3DD59BACA08C}"/>
    <cellStyle name="常规 2 4 2 2 2 8 2 2" xfId="12660" xr:uid="{D6A92D99-6A93-4679-BCFA-7571F34F579F}"/>
    <cellStyle name="常规 2 4 2 2 2 8 3" xfId="9116" xr:uid="{BE36B209-0436-4D45-A19D-1AE6E77ABCF9}"/>
    <cellStyle name="常规 2 4 2 2 2 9" xfId="4474" xr:uid="{36C9A7B3-8289-4401-83D4-EAF9773A8886}"/>
    <cellStyle name="常规 2 4 2 2 2 9 2" xfId="11244" xr:uid="{74EBCFA8-999B-4625-88DB-ADF80A30DF46}"/>
    <cellStyle name="常规 2 4 2 2 3" xfId="1743" xr:uid="{E5807840-0BD9-44BD-A2C5-64316DDF13FD}"/>
    <cellStyle name="常规 2 4 2 2 3 10" xfId="7325" xr:uid="{54853148-867E-4719-8E3F-19EBAFF1D2B2}"/>
    <cellStyle name="常规 2 4 2 2 3 2" xfId="1744" xr:uid="{4E2ED4D4-EEBE-441D-916E-2F433AD9D1E4}"/>
    <cellStyle name="常规 2 4 2 2 3 2 2" xfId="1745" xr:uid="{75307D80-6350-4E3A-8EA8-57BFEF470066}"/>
    <cellStyle name="常规 2 4 2 2 3 2 2 2" xfId="1746" xr:uid="{C97BBF22-EF91-4B2B-AAF9-C71B3F18B38D}"/>
    <cellStyle name="常规 2 4 2 2 3 2 2 2 2" xfId="1747" xr:uid="{9FD779BD-3F22-43F3-AE66-A0797FF93CD9}"/>
    <cellStyle name="常规 2 4 2 2 3 2 2 2 2 2" xfId="1748" xr:uid="{86CFFC7F-F242-4BBE-88DB-AC424782EA4A}"/>
    <cellStyle name="常规 2 4 2 2 3 2 2 2 2 2 2" xfId="6558" xr:uid="{ABAF4D3C-F981-4078-954F-15669985DD68}"/>
    <cellStyle name="常规 2 4 2 2 3 2 2 2 2 2 2 2" xfId="13328" xr:uid="{D3A8746B-0944-4A41-9150-A9EA886B4D20}"/>
    <cellStyle name="常规 2 4 2 2 3 2 2 2 2 2 3" xfId="9784" xr:uid="{01560760-5DED-4825-B9A9-393EDA11CBF9}"/>
    <cellStyle name="常规 2 4 2 2 3 2 2 2 2 3" xfId="5142" xr:uid="{646FA3D1-EDC0-4253-A197-40864EEE1BE4}"/>
    <cellStyle name="常规 2 4 2 2 3 2 2 2 2 3 2" xfId="11912" xr:uid="{53FFC64B-2E17-4AA6-A36A-F46D9E916BC6}"/>
    <cellStyle name="常规 2 4 2 2 3 2 2 2 2 4" xfId="7979" xr:uid="{D71C4A00-82E2-4174-8112-8812804F5142}"/>
    <cellStyle name="常规 2 4 2 2 3 2 2 2 3" xfId="1749" xr:uid="{B5A9D852-2697-40A8-BA47-0EF5D9DFB21C}"/>
    <cellStyle name="常规 2 4 2 2 3 2 2 2 3 2" xfId="1750" xr:uid="{604DE2DD-CE38-4517-AE48-F6493E7CAE9C}"/>
    <cellStyle name="常规 2 4 2 2 3 2 2 2 3 2 2" xfId="6912" xr:uid="{CF8BCDB5-076A-4CEF-ACDA-D493233719B0}"/>
    <cellStyle name="常规 2 4 2 2 3 2 2 2 3 2 2 2" xfId="13682" xr:uid="{3F6BB26B-ABCA-46D8-A7EE-ED2A954EBF93}"/>
    <cellStyle name="常规 2 4 2 2 3 2 2 2 3 2 3" xfId="10138" xr:uid="{35FB9E25-7C59-4468-A951-0D9C5EBA7FA0}"/>
    <cellStyle name="常规 2 4 2 2 3 2 2 2 3 3" xfId="5496" xr:uid="{0A7C2B20-236A-4BD2-81AB-C9AE10FC680F}"/>
    <cellStyle name="常规 2 4 2 2 3 2 2 2 3 3 2" xfId="12266" xr:uid="{AE89D3B2-0B25-450E-B0BF-CD442B2C1411}"/>
    <cellStyle name="常规 2 4 2 2 3 2 2 2 3 4" xfId="8333" xr:uid="{294C40FE-B43F-44FB-B5FB-054973C5B2A7}"/>
    <cellStyle name="常规 2 4 2 2 3 2 2 2 4" xfId="1751" xr:uid="{DD322566-E530-4AA3-978D-203A1114E210}"/>
    <cellStyle name="常规 2 4 2 2 3 2 2 2 4 2" xfId="1752" xr:uid="{FD841421-8ECE-4F88-890E-E861A0D784C3}"/>
    <cellStyle name="常规 2 4 2 2 3 2 2 2 4 2 2" xfId="7266" xr:uid="{3FD47D4E-195F-4C9B-9AEE-31ED9A04FDB3}"/>
    <cellStyle name="常规 2 4 2 2 3 2 2 2 4 2 2 2" xfId="14036" xr:uid="{4A906D2B-F611-4A58-8EB0-43129CE30836}"/>
    <cellStyle name="常规 2 4 2 2 3 2 2 2 4 2 3" xfId="10492" xr:uid="{8E94FA49-E138-422F-824B-1EC1813568DF}"/>
    <cellStyle name="常规 2 4 2 2 3 2 2 2 4 3" xfId="5850" xr:uid="{1400C169-D1CD-4A84-8BB7-54CD239A4824}"/>
    <cellStyle name="常规 2 4 2 2 3 2 2 2 4 3 2" xfId="12620" xr:uid="{3014EAC1-A41E-4542-A2CC-74DCF138F8A7}"/>
    <cellStyle name="常规 2 4 2 2 3 2 2 2 4 4" xfId="8687" xr:uid="{69E3C294-7E47-4D89-AE5D-F6CFF305B627}"/>
    <cellStyle name="常规 2 4 2 2 3 2 2 2 5" xfId="1753" xr:uid="{D78E041C-B5A6-4863-960E-15715D078B47}"/>
    <cellStyle name="常规 2 4 2 2 3 2 2 2 5 2" xfId="6204" xr:uid="{D07E1F7D-0C1B-4DB7-9B6B-D4922D21BC84}"/>
    <cellStyle name="常规 2 4 2 2 3 2 2 2 5 2 2" xfId="12974" xr:uid="{65CF218F-AD79-4ACB-872D-4B39738C5678}"/>
    <cellStyle name="常规 2 4 2 2 3 2 2 2 5 3" xfId="9430" xr:uid="{35B63FDD-A94F-476A-B5C5-EFD4BA850CE5}"/>
    <cellStyle name="常规 2 4 2 2 3 2 2 2 6" xfId="4788" xr:uid="{0A787CEA-A6DA-4DBF-A46F-173540B6103A}"/>
    <cellStyle name="常规 2 4 2 2 3 2 2 2 6 2" xfId="11558" xr:uid="{A7AA10AA-E743-4E2E-B9D3-DB93F4AA8824}"/>
    <cellStyle name="常规 2 4 2 2 3 2 2 2 7" xfId="7625" xr:uid="{4B51A3F2-16F9-4B47-BA3E-60C999BCACE2}"/>
    <cellStyle name="常规 2 4 2 2 3 2 2 3" xfId="1754" xr:uid="{FFE1C03B-D490-4D38-97B2-153BDDEFA1E0}"/>
    <cellStyle name="常规 2 4 2 2 3 2 2 3 2" xfId="1755" xr:uid="{9EF711B2-027D-4083-AE99-A7E6AE5E5905}"/>
    <cellStyle name="常规 2 4 2 2 3 2 2 3 2 2" xfId="6381" xr:uid="{31AC497A-5DB6-4EDE-B663-246A81E2B17F}"/>
    <cellStyle name="常规 2 4 2 2 3 2 2 3 2 2 2" xfId="13151" xr:uid="{AC6E9E28-48FC-43DB-9E84-879E81C52948}"/>
    <cellStyle name="常规 2 4 2 2 3 2 2 3 2 3" xfId="9607" xr:uid="{80CE9D87-DF31-44BD-9353-F83195167DDE}"/>
    <cellStyle name="常规 2 4 2 2 3 2 2 3 3" xfId="4965" xr:uid="{E993F726-45E3-449F-8D33-DBC3E9FE81DF}"/>
    <cellStyle name="常规 2 4 2 2 3 2 2 3 3 2" xfId="11735" xr:uid="{23F88D01-7D9B-4A58-A763-ACA697DF91AE}"/>
    <cellStyle name="常规 2 4 2 2 3 2 2 3 4" xfId="7802" xr:uid="{CA9A9A40-BFDD-4AFF-B710-6C8015013FA7}"/>
    <cellStyle name="常规 2 4 2 2 3 2 2 4" xfId="1756" xr:uid="{FA20C2EC-DCB7-4831-BA30-74E62D31F14E}"/>
    <cellStyle name="常规 2 4 2 2 3 2 2 4 2" xfId="1757" xr:uid="{8806C823-7001-43FF-9A37-0CD7D9C6183F}"/>
    <cellStyle name="常规 2 4 2 2 3 2 2 4 2 2" xfId="6735" xr:uid="{A4A09E36-12CB-49C4-B3E1-7B0CB625C9B6}"/>
    <cellStyle name="常规 2 4 2 2 3 2 2 4 2 2 2" xfId="13505" xr:uid="{DFC7EBAB-DC44-494F-9AF2-D1D80C58F2F3}"/>
    <cellStyle name="常规 2 4 2 2 3 2 2 4 2 3" xfId="9961" xr:uid="{389CD694-E45D-4077-A77A-53CC4681DFFC}"/>
    <cellStyle name="常规 2 4 2 2 3 2 2 4 3" xfId="5319" xr:uid="{19FEE2D4-1977-4466-824F-CCCFCB3BFF99}"/>
    <cellStyle name="常规 2 4 2 2 3 2 2 4 3 2" xfId="12089" xr:uid="{7BBF122B-1D3D-4261-BF74-D03777E5FA59}"/>
    <cellStyle name="常规 2 4 2 2 3 2 2 4 4" xfId="8156" xr:uid="{131AA5C4-3AF6-4F21-B484-FC72A489FB2E}"/>
    <cellStyle name="常规 2 4 2 2 3 2 2 5" xfId="1758" xr:uid="{0B90F294-3B55-4E1A-B877-CBC3B9AC075B}"/>
    <cellStyle name="常规 2 4 2 2 3 2 2 5 2" xfId="1759" xr:uid="{2DB76A47-CEC7-4D3F-BF7F-A1C445043117}"/>
    <cellStyle name="常规 2 4 2 2 3 2 2 5 2 2" xfId="7089" xr:uid="{13EA8DFF-6489-4B70-AA1F-82F7BF57407E}"/>
    <cellStyle name="常规 2 4 2 2 3 2 2 5 2 2 2" xfId="13859" xr:uid="{6D079687-D903-4573-8DBF-FFA6FC0D02B4}"/>
    <cellStyle name="常规 2 4 2 2 3 2 2 5 2 3" xfId="10315" xr:uid="{1320838C-A6C9-442F-8438-3DFDD6127E1C}"/>
    <cellStyle name="常规 2 4 2 2 3 2 2 5 3" xfId="5673" xr:uid="{5F1C824E-84F0-49F9-9E94-39F140FA372F}"/>
    <cellStyle name="常规 2 4 2 2 3 2 2 5 3 2" xfId="12443" xr:uid="{EE9432D2-A8A7-49B6-8C5F-27EB33A5265D}"/>
    <cellStyle name="常规 2 4 2 2 3 2 2 5 4" xfId="8510" xr:uid="{2305A95D-D9C8-43C9-8701-0B276E8D06E1}"/>
    <cellStyle name="常规 2 4 2 2 3 2 2 6" xfId="1760" xr:uid="{29988DAB-CFE2-46A4-9AD3-D1C0F6FDE43A}"/>
    <cellStyle name="常规 2 4 2 2 3 2 2 6 2" xfId="6027" xr:uid="{1C0660FA-E822-45EA-8F6D-DFCAAA79A611}"/>
    <cellStyle name="常规 2 4 2 2 3 2 2 6 2 2" xfId="12797" xr:uid="{B6BD41F1-B3D2-4E4A-8A2D-3C006F91BFE8}"/>
    <cellStyle name="常规 2 4 2 2 3 2 2 6 3" xfId="9253" xr:uid="{2DAC7018-18F1-4B42-B724-A8D9F0AE230F}"/>
    <cellStyle name="常规 2 4 2 2 3 2 2 7" xfId="4611" xr:uid="{1F75A659-F2CC-49E2-A101-40FAFE55923E}"/>
    <cellStyle name="常规 2 4 2 2 3 2 2 7 2" xfId="11381" xr:uid="{5EDFAE6E-4DAC-4A32-AD87-FDA3280CA9F6}"/>
    <cellStyle name="常规 2 4 2 2 3 2 2 8" xfId="7448" xr:uid="{F66B16AF-7808-4DB4-BC45-ED9AB59490F5}"/>
    <cellStyle name="常规 2 4 2 2 3 2 3" xfId="1761" xr:uid="{71DAB914-91EE-4181-A8C5-25B2ED9481F3}"/>
    <cellStyle name="常规 2 4 2 2 3 2 3 2" xfId="1762" xr:uid="{E651720E-E864-40A6-98C4-3DA17AB0C930}"/>
    <cellStyle name="常规 2 4 2 2 3 2 3 2 2" xfId="1763" xr:uid="{AA661F1D-EA3A-4CFE-9BD4-EDE323F4A347}"/>
    <cellStyle name="常规 2 4 2 2 3 2 3 2 2 2" xfId="6477" xr:uid="{D91BF2DD-4CF2-4107-B052-05112E6CE76D}"/>
    <cellStyle name="常规 2 4 2 2 3 2 3 2 2 2 2" xfId="13247" xr:uid="{CD909E2F-5197-4B4E-968E-6BC702199ADB}"/>
    <cellStyle name="常规 2 4 2 2 3 2 3 2 2 3" xfId="9703" xr:uid="{B53CD8B4-5BF6-4F68-9E9F-5B2BDDAF1826}"/>
    <cellStyle name="常规 2 4 2 2 3 2 3 2 3" xfId="5061" xr:uid="{DDC02375-3619-4767-B470-A7D32126E745}"/>
    <cellStyle name="常规 2 4 2 2 3 2 3 2 3 2" xfId="11831" xr:uid="{E3C29E71-5417-46E3-A0A6-6E55ED7CE51A}"/>
    <cellStyle name="常规 2 4 2 2 3 2 3 2 4" xfId="7898" xr:uid="{DD96FDAB-7320-444C-9E25-F8EBA6E20FDE}"/>
    <cellStyle name="常规 2 4 2 2 3 2 3 3" xfId="1764" xr:uid="{55496FC9-172E-4F15-9818-F834F94E1633}"/>
    <cellStyle name="常规 2 4 2 2 3 2 3 3 2" xfId="1765" xr:uid="{42A065FB-D8A6-48B5-8B72-8236DBC32A96}"/>
    <cellStyle name="常规 2 4 2 2 3 2 3 3 2 2" xfId="6831" xr:uid="{61DF3689-A0B1-47A0-841D-9B918CB3879C}"/>
    <cellStyle name="常规 2 4 2 2 3 2 3 3 2 2 2" xfId="13601" xr:uid="{BC2ABAF9-12E2-41D8-ACA2-C40B28B588DB}"/>
    <cellStyle name="常规 2 4 2 2 3 2 3 3 2 3" xfId="10057" xr:uid="{A3A74B44-CA58-4884-8CAB-B40F6A4DDCF7}"/>
    <cellStyle name="常规 2 4 2 2 3 2 3 3 3" xfId="5415" xr:uid="{7C76393B-9F10-4CF3-8CDC-9A4660EE540B}"/>
    <cellStyle name="常规 2 4 2 2 3 2 3 3 3 2" xfId="12185" xr:uid="{9C13832F-C42B-436C-94D7-8138AA278839}"/>
    <cellStyle name="常规 2 4 2 2 3 2 3 3 4" xfId="8252" xr:uid="{DC9E8A20-F25B-4540-BFA3-3A04AB869F77}"/>
    <cellStyle name="常规 2 4 2 2 3 2 3 4" xfId="1766" xr:uid="{8DA8EB0F-E514-485B-BA1A-15AA9F21AB87}"/>
    <cellStyle name="常规 2 4 2 2 3 2 3 4 2" xfId="1767" xr:uid="{285906F7-77F5-43DB-8A19-6AC95AD49F92}"/>
    <cellStyle name="常规 2 4 2 2 3 2 3 4 2 2" xfId="7185" xr:uid="{4C036352-12B5-4DBD-808F-2362BA327B4A}"/>
    <cellStyle name="常规 2 4 2 2 3 2 3 4 2 2 2" xfId="13955" xr:uid="{1D307730-8385-4EF5-94AA-99EED8E0A939}"/>
    <cellStyle name="常规 2 4 2 2 3 2 3 4 2 3" xfId="10411" xr:uid="{A66B9346-4DD3-40E5-B78B-83BC746B357E}"/>
    <cellStyle name="常规 2 4 2 2 3 2 3 4 3" xfId="5769" xr:uid="{D5794327-37D0-45B6-8D5A-6CC08E061C19}"/>
    <cellStyle name="常规 2 4 2 2 3 2 3 4 3 2" xfId="12539" xr:uid="{82047207-3120-4D29-95EB-F0D26E253DD1}"/>
    <cellStyle name="常规 2 4 2 2 3 2 3 4 4" xfId="8606" xr:uid="{4FD9415E-732F-4378-96F8-E04FB1CD25A1}"/>
    <cellStyle name="常规 2 4 2 2 3 2 3 5" xfId="1768" xr:uid="{A571B11B-7094-4C39-A8AF-F987D679E936}"/>
    <cellStyle name="常规 2 4 2 2 3 2 3 5 2" xfId="6123" xr:uid="{4B51408C-3567-48CB-A467-C4D2877F597F}"/>
    <cellStyle name="常规 2 4 2 2 3 2 3 5 2 2" xfId="12893" xr:uid="{81DE3406-6D16-4252-9AB8-149EB4C99398}"/>
    <cellStyle name="常规 2 4 2 2 3 2 3 5 3" xfId="9349" xr:uid="{FB8E2214-4649-42A3-8D8D-2C9FFA638B29}"/>
    <cellStyle name="常规 2 4 2 2 3 2 3 6" xfId="4707" xr:uid="{7318C2B1-08F2-4C6B-A6F0-FE5CF7517D7B}"/>
    <cellStyle name="常规 2 4 2 2 3 2 3 6 2" xfId="11477" xr:uid="{60C2F024-1391-4BDE-BC82-F1AED899C807}"/>
    <cellStyle name="常规 2 4 2 2 3 2 3 7" xfId="7544" xr:uid="{58DADEF3-4480-447F-BAA2-2A0606087935}"/>
    <cellStyle name="常规 2 4 2 2 3 2 4" xfId="1769" xr:uid="{BF54847C-157D-44DB-8A42-5990DB75371F}"/>
    <cellStyle name="常规 2 4 2 2 3 2 4 2" xfId="1770" xr:uid="{3129BE54-93BD-4356-94D9-3ED172FF9F11}"/>
    <cellStyle name="常规 2 4 2 2 3 2 4 2 2" xfId="6300" xr:uid="{508639E2-C5A1-47CC-9302-CA9750BDC306}"/>
    <cellStyle name="常规 2 4 2 2 3 2 4 2 2 2" xfId="13070" xr:uid="{B5BD12FD-BDD7-4574-A205-795DE1E3D0FA}"/>
    <cellStyle name="常规 2 4 2 2 3 2 4 2 3" xfId="9526" xr:uid="{438E99D4-3869-4AA6-A763-7124E769E5B5}"/>
    <cellStyle name="常规 2 4 2 2 3 2 4 3" xfId="4884" xr:uid="{BB82D7C6-AA34-4AF2-A5C0-11EB5F2B33DB}"/>
    <cellStyle name="常规 2 4 2 2 3 2 4 3 2" xfId="11654" xr:uid="{2CEDAF2C-12C5-419A-AD43-EAECA1B7A87D}"/>
    <cellStyle name="常规 2 4 2 2 3 2 4 4" xfId="7721" xr:uid="{E96E4881-11CB-4F76-BF73-A860CAAE4850}"/>
    <cellStyle name="常规 2 4 2 2 3 2 5" xfId="1771" xr:uid="{7BC08D82-262A-46D9-A7C1-80454D6CB7F5}"/>
    <cellStyle name="常规 2 4 2 2 3 2 5 2" xfId="1772" xr:uid="{89188319-2ABF-4180-BB92-6849FD42DB69}"/>
    <cellStyle name="常规 2 4 2 2 3 2 5 2 2" xfId="6654" xr:uid="{3E9B5BBF-B9DA-4128-960C-FF71C4AD0A97}"/>
    <cellStyle name="常规 2 4 2 2 3 2 5 2 2 2" xfId="13424" xr:uid="{619F8AF8-4F40-4655-B237-176DE5B32291}"/>
    <cellStyle name="常规 2 4 2 2 3 2 5 2 3" xfId="9880" xr:uid="{620F6604-3B6F-4239-888F-E82B7D25B129}"/>
    <cellStyle name="常规 2 4 2 2 3 2 5 3" xfId="5238" xr:uid="{FD18C66C-B309-4C62-9531-21291261B940}"/>
    <cellStyle name="常规 2 4 2 2 3 2 5 3 2" xfId="12008" xr:uid="{F1658179-F0E7-4180-B4F9-6D1BAA90900D}"/>
    <cellStyle name="常规 2 4 2 2 3 2 5 4" xfId="8075" xr:uid="{4AA97B21-D1C1-463B-93D7-134AE603B398}"/>
    <cellStyle name="常规 2 4 2 2 3 2 6" xfId="1773" xr:uid="{C5B61A12-FEF2-44CE-B1E2-190433C54D95}"/>
    <cellStyle name="常规 2 4 2 2 3 2 6 2" xfId="1774" xr:uid="{33850508-B6D8-4516-B998-CAF546BC1645}"/>
    <cellStyle name="常规 2 4 2 2 3 2 6 2 2" xfId="7008" xr:uid="{969E9378-BEA5-40ED-B65E-7C637F7622A5}"/>
    <cellStyle name="常规 2 4 2 2 3 2 6 2 2 2" xfId="13778" xr:uid="{196057E0-54D8-4DC3-B4CB-E688D6611458}"/>
    <cellStyle name="常规 2 4 2 2 3 2 6 2 3" xfId="10234" xr:uid="{8C3A0647-DF72-4103-AAEA-82984F05DC02}"/>
    <cellStyle name="常规 2 4 2 2 3 2 6 3" xfId="5592" xr:uid="{2AD73537-097F-46D0-BDD7-D32D77490D5E}"/>
    <cellStyle name="常规 2 4 2 2 3 2 6 3 2" xfId="12362" xr:uid="{E864F1FF-387E-4538-9FAB-3067EC56883C}"/>
    <cellStyle name="常规 2 4 2 2 3 2 6 4" xfId="8429" xr:uid="{840BCA9D-252F-402B-947F-49D8F57E2649}"/>
    <cellStyle name="常规 2 4 2 2 3 2 7" xfId="1775" xr:uid="{A6B4956D-0795-4DF0-968F-FCF4FF3559F6}"/>
    <cellStyle name="常规 2 4 2 2 3 2 7 2" xfId="5946" xr:uid="{5C7625AB-CAC1-4D40-A466-6BD5F08446C6}"/>
    <cellStyle name="常规 2 4 2 2 3 2 7 2 2" xfId="12716" xr:uid="{3367F566-9412-45AE-A341-269289DC032D}"/>
    <cellStyle name="常规 2 4 2 2 3 2 7 3" xfId="9172" xr:uid="{76A033DF-BC0D-46DB-BB49-C58F85805098}"/>
    <cellStyle name="常规 2 4 2 2 3 2 8" xfId="4530" xr:uid="{4F3FAC0C-2E1B-4EE9-90E2-798595EECD56}"/>
    <cellStyle name="常规 2 4 2 2 3 2 8 2" xfId="11300" xr:uid="{ED1CA659-432A-49AD-AA7C-5F4CA4E50D0A}"/>
    <cellStyle name="常规 2 4 2 2 3 2 9" xfId="7367" xr:uid="{C1B1B0B8-AC4F-4CFF-9DC9-B3CB3354E197}"/>
    <cellStyle name="常规 2 4 2 2 3 3" xfId="1776" xr:uid="{E4760E8E-4ED3-4554-A9A9-52E53C184E3D}"/>
    <cellStyle name="常规 2 4 2 2 3 3 2" xfId="1777" xr:uid="{D9169AD4-344E-4C20-8014-7C4DDB5FE0A1}"/>
    <cellStyle name="常规 2 4 2 2 3 3 2 2" xfId="1778" xr:uid="{F1745682-BC44-46E3-977D-45F1F3E1A75F}"/>
    <cellStyle name="常规 2 4 2 2 3 3 2 2 2" xfId="1779" xr:uid="{9871DD68-D362-4B61-8101-74546C58EF06}"/>
    <cellStyle name="常规 2 4 2 2 3 3 2 2 2 2" xfId="6516" xr:uid="{6E6338D9-39E0-46E8-AA63-050693B5013D}"/>
    <cellStyle name="常规 2 4 2 2 3 3 2 2 2 2 2" xfId="13286" xr:uid="{C31DDC90-3837-4E9D-8524-5262A4594B99}"/>
    <cellStyle name="常规 2 4 2 2 3 3 2 2 2 3" xfId="9742" xr:uid="{DED0CDBD-5EA5-4FE7-AB88-EBAC890E442B}"/>
    <cellStyle name="常规 2 4 2 2 3 3 2 2 3" xfId="5100" xr:uid="{44DFFB20-33E0-466E-88C2-0C1CC2CB944A}"/>
    <cellStyle name="常规 2 4 2 2 3 3 2 2 3 2" xfId="11870" xr:uid="{6EDEC209-0124-4A92-AE05-A1608E07F2F9}"/>
    <cellStyle name="常规 2 4 2 2 3 3 2 2 4" xfId="7937" xr:uid="{1D1E65A3-82DA-4357-B02F-28767A3FC7D6}"/>
    <cellStyle name="常规 2 4 2 2 3 3 2 3" xfId="1780" xr:uid="{726ABF37-7F5A-45F3-9EDA-FEC025A2036C}"/>
    <cellStyle name="常规 2 4 2 2 3 3 2 3 2" xfId="1781" xr:uid="{5A0822E5-EDBC-472B-AE3B-E8CF48AD2ED0}"/>
    <cellStyle name="常规 2 4 2 2 3 3 2 3 2 2" xfId="6870" xr:uid="{FB855EFB-43BB-46B4-94C4-425BB44A2739}"/>
    <cellStyle name="常规 2 4 2 2 3 3 2 3 2 2 2" xfId="13640" xr:uid="{9B7252E9-6F20-435C-A202-C58786386D2E}"/>
    <cellStyle name="常规 2 4 2 2 3 3 2 3 2 3" xfId="10096" xr:uid="{561BD1D6-5462-414D-BD50-56E9F467CF74}"/>
    <cellStyle name="常规 2 4 2 2 3 3 2 3 3" xfId="5454" xr:uid="{FF3245E0-7CFA-4499-BAC3-2124E546BE13}"/>
    <cellStyle name="常规 2 4 2 2 3 3 2 3 3 2" xfId="12224" xr:uid="{E8832441-E159-49A9-8115-D8417A1EC2E5}"/>
    <cellStyle name="常规 2 4 2 2 3 3 2 3 4" xfId="8291" xr:uid="{920A7449-4784-46CE-951C-E50B0E0AC896}"/>
    <cellStyle name="常规 2 4 2 2 3 3 2 4" xfId="1782" xr:uid="{8F66273D-6D8E-44D4-9064-C6B2F80E2C53}"/>
    <cellStyle name="常规 2 4 2 2 3 3 2 4 2" xfId="1783" xr:uid="{DD8D07C1-CCCC-40AF-9D33-C12A2C459390}"/>
    <cellStyle name="常规 2 4 2 2 3 3 2 4 2 2" xfId="7224" xr:uid="{C0729EE6-C6AA-4381-A639-BF069207745F}"/>
    <cellStyle name="常规 2 4 2 2 3 3 2 4 2 2 2" xfId="13994" xr:uid="{DA4D422F-7F0B-4DBE-A191-133829A260EE}"/>
    <cellStyle name="常规 2 4 2 2 3 3 2 4 2 3" xfId="10450" xr:uid="{082BA5D2-EA46-4DC7-A483-D889EE70AAD8}"/>
    <cellStyle name="常规 2 4 2 2 3 3 2 4 3" xfId="5808" xr:uid="{B99D98DD-9E9C-4F62-92FC-FECE877566BC}"/>
    <cellStyle name="常规 2 4 2 2 3 3 2 4 3 2" xfId="12578" xr:uid="{E01A7CD7-952D-42B6-BB60-30DD827F5C8D}"/>
    <cellStyle name="常规 2 4 2 2 3 3 2 4 4" xfId="8645" xr:uid="{497F64D0-961A-43BB-AC7A-0E663610EC6D}"/>
    <cellStyle name="常规 2 4 2 2 3 3 2 5" xfId="1784" xr:uid="{9B10F7BB-2275-410F-87BB-0FFF7BA548D0}"/>
    <cellStyle name="常规 2 4 2 2 3 3 2 5 2" xfId="6162" xr:uid="{CC5BED04-FA63-493D-9443-D1DC1D4BDEE4}"/>
    <cellStyle name="常规 2 4 2 2 3 3 2 5 2 2" xfId="12932" xr:uid="{1CC35CEE-1857-48E8-9EB9-B7EA5399EDD3}"/>
    <cellStyle name="常规 2 4 2 2 3 3 2 5 3" xfId="9388" xr:uid="{B2460D22-ED0B-41F9-87FA-D4C08A402506}"/>
    <cellStyle name="常规 2 4 2 2 3 3 2 6" xfId="4746" xr:uid="{38350E2A-AD57-4B7F-A157-45ECA9039C8D}"/>
    <cellStyle name="常规 2 4 2 2 3 3 2 6 2" xfId="11516" xr:uid="{25212832-EF67-44A0-AA02-5D8DBC80215D}"/>
    <cellStyle name="常规 2 4 2 2 3 3 2 7" xfId="7583" xr:uid="{1BF7EBB5-314C-4E91-A65C-D2CF0BD5E6D8}"/>
    <cellStyle name="常规 2 4 2 2 3 3 3" xfId="1785" xr:uid="{B1D8B6A5-6342-402C-8FE1-9A0EC0E5322C}"/>
    <cellStyle name="常规 2 4 2 2 3 3 3 2" xfId="1786" xr:uid="{C1E61F70-AD80-4AAD-862C-F3557511209B}"/>
    <cellStyle name="常规 2 4 2 2 3 3 3 2 2" xfId="6339" xr:uid="{82BB2593-AF2B-4283-9E55-B2E0BA4DE7FE}"/>
    <cellStyle name="常规 2 4 2 2 3 3 3 2 2 2" xfId="13109" xr:uid="{372BA38E-3F5D-4F20-9A4C-9441CD06BECF}"/>
    <cellStyle name="常规 2 4 2 2 3 3 3 2 3" xfId="9565" xr:uid="{62F1157A-DFF8-49FA-B822-5D79F40BC09B}"/>
    <cellStyle name="常规 2 4 2 2 3 3 3 3" xfId="4923" xr:uid="{0213D324-D1C1-409B-B83D-EFD5B7B166D3}"/>
    <cellStyle name="常规 2 4 2 2 3 3 3 3 2" xfId="11693" xr:uid="{A85FA87D-FD40-437F-B692-1A08C21438A3}"/>
    <cellStyle name="常规 2 4 2 2 3 3 3 4" xfId="7760" xr:uid="{AE7331D7-6542-4A35-9F87-B013646152C1}"/>
    <cellStyle name="常规 2 4 2 2 3 3 4" xfId="1787" xr:uid="{80B9E00A-0D3A-4BF7-8166-FD34012AFF2C}"/>
    <cellStyle name="常规 2 4 2 2 3 3 4 2" xfId="1788" xr:uid="{31CEA4DC-4F0E-4E21-8D68-21097F8A75AB}"/>
    <cellStyle name="常规 2 4 2 2 3 3 4 2 2" xfId="6693" xr:uid="{B853FCEC-CF65-441C-9383-51AB4A6EBC6E}"/>
    <cellStyle name="常规 2 4 2 2 3 3 4 2 2 2" xfId="13463" xr:uid="{A9547DC0-1205-43DD-B000-45B7B3356085}"/>
    <cellStyle name="常规 2 4 2 2 3 3 4 2 3" xfId="9919" xr:uid="{110534AE-68A7-44B5-8F6C-7EBBB8B4B4A6}"/>
    <cellStyle name="常规 2 4 2 2 3 3 4 3" xfId="5277" xr:uid="{42C4A0CE-E329-4E38-8AAE-879D01D337E5}"/>
    <cellStyle name="常规 2 4 2 2 3 3 4 3 2" xfId="12047" xr:uid="{6D5D9CE1-1C6D-44CD-91F6-E6115B5C43F8}"/>
    <cellStyle name="常规 2 4 2 2 3 3 4 4" xfId="8114" xr:uid="{C73ACF65-A8FC-462E-89A9-ABCC1A0914AF}"/>
    <cellStyle name="常规 2 4 2 2 3 3 5" xfId="1789" xr:uid="{3B52AC0A-E788-4651-AE60-1DB631B59649}"/>
    <cellStyle name="常规 2 4 2 2 3 3 5 2" xfId="1790" xr:uid="{974BDF7B-5203-4232-9DCC-0FCE1E6CB140}"/>
    <cellStyle name="常规 2 4 2 2 3 3 5 2 2" xfId="7047" xr:uid="{425B667C-E19E-4AC8-B86C-633D4F0EA663}"/>
    <cellStyle name="常规 2 4 2 2 3 3 5 2 2 2" xfId="13817" xr:uid="{18B5A57D-D586-4D95-B2C3-A85919368496}"/>
    <cellStyle name="常规 2 4 2 2 3 3 5 2 3" xfId="10273" xr:uid="{9BBB34E6-93CA-46E4-93E9-7A274C6E9138}"/>
    <cellStyle name="常规 2 4 2 2 3 3 5 3" xfId="5631" xr:uid="{692C6C0B-FBE0-4767-8CCA-D36388D38ADB}"/>
    <cellStyle name="常规 2 4 2 2 3 3 5 3 2" xfId="12401" xr:uid="{4CD076EF-4ABB-4BF7-9842-4C8036A2915A}"/>
    <cellStyle name="常规 2 4 2 2 3 3 5 4" xfId="8468" xr:uid="{5516E8B2-EF42-4EBA-BD13-E0866EAF6809}"/>
    <cellStyle name="常规 2 4 2 2 3 3 6" xfId="1791" xr:uid="{364148D5-8C1D-4082-A9E1-2B8D29697DEE}"/>
    <cellStyle name="常规 2 4 2 2 3 3 6 2" xfId="5985" xr:uid="{72B4E6DE-AC59-4AF8-BC00-3419BCAB4211}"/>
    <cellStyle name="常规 2 4 2 2 3 3 6 2 2" xfId="12755" xr:uid="{3BAB3513-116D-4C7D-A397-E136D832F126}"/>
    <cellStyle name="常规 2 4 2 2 3 3 6 3" xfId="9211" xr:uid="{6365429A-9B94-400A-8881-B993A5445D41}"/>
    <cellStyle name="常规 2 4 2 2 3 3 7" xfId="4569" xr:uid="{156E57BB-0441-42C1-9E23-D5D456CE18D5}"/>
    <cellStyle name="常规 2 4 2 2 3 3 7 2" xfId="11339" xr:uid="{DF740218-C8F0-44B8-8C64-0BA720CD8B72}"/>
    <cellStyle name="常规 2 4 2 2 3 3 8" xfId="7406" xr:uid="{3955AD94-E1B9-450A-89E5-9C7B399CC41A}"/>
    <cellStyle name="常规 2 4 2 2 3 4" xfId="1792" xr:uid="{D14624A1-565B-49D8-9080-F64891984025}"/>
    <cellStyle name="常规 2 4 2 2 3 4 2" xfId="1793" xr:uid="{64E39CB4-0C72-46AF-9C21-4732179DAE68}"/>
    <cellStyle name="常规 2 4 2 2 3 4 2 2" xfId="1794" xr:uid="{5FC88397-802E-4F9D-A0A6-F21CCF48A0B4}"/>
    <cellStyle name="常规 2 4 2 2 3 4 2 2 2" xfId="6435" xr:uid="{18CEA892-343F-49CC-8091-F60E0732409D}"/>
    <cellStyle name="常规 2 4 2 2 3 4 2 2 2 2" xfId="13205" xr:uid="{5BA1AAB1-10C1-4421-85D9-C2A79C03328E}"/>
    <cellStyle name="常规 2 4 2 2 3 4 2 2 3" xfId="9661" xr:uid="{D5F20DD7-7C46-499C-900F-F1BC828F5666}"/>
    <cellStyle name="常规 2 4 2 2 3 4 2 3" xfId="5019" xr:uid="{CB4925E3-BC16-496B-A08A-384995AC47F9}"/>
    <cellStyle name="常规 2 4 2 2 3 4 2 3 2" xfId="11789" xr:uid="{CFB08D67-5E51-4C52-810B-6A938A755717}"/>
    <cellStyle name="常规 2 4 2 2 3 4 2 4" xfId="7856" xr:uid="{4BC66630-CBEC-413D-8093-51CF34BAF070}"/>
    <cellStyle name="常规 2 4 2 2 3 4 3" xfId="1795" xr:uid="{07629338-8637-475D-9E9D-BB6758D7AA4A}"/>
    <cellStyle name="常规 2 4 2 2 3 4 3 2" xfId="1796" xr:uid="{A14E79B0-D5AA-40E4-A215-1FDFD41BACFF}"/>
    <cellStyle name="常规 2 4 2 2 3 4 3 2 2" xfId="6789" xr:uid="{1CABF341-D2B8-4499-98AC-43AFF822B928}"/>
    <cellStyle name="常规 2 4 2 2 3 4 3 2 2 2" xfId="13559" xr:uid="{6637A0BB-0FEA-4EDD-8D35-9ED53A9F6959}"/>
    <cellStyle name="常规 2 4 2 2 3 4 3 2 3" xfId="10015" xr:uid="{E0098039-91A0-4800-A7EB-8B86CE8C0480}"/>
    <cellStyle name="常规 2 4 2 2 3 4 3 3" xfId="5373" xr:uid="{1004A372-F1F1-48CB-AE27-75B19DD78777}"/>
    <cellStyle name="常规 2 4 2 2 3 4 3 3 2" xfId="12143" xr:uid="{4F206D88-7D73-4AEC-878E-96F83D4BEF51}"/>
    <cellStyle name="常规 2 4 2 2 3 4 3 4" xfId="8210" xr:uid="{A71FC69C-7072-4884-90CB-7FE8E937B75B}"/>
    <cellStyle name="常规 2 4 2 2 3 4 4" xfId="1797" xr:uid="{9449C12A-20D5-4781-BC2F-492834CBC7BB}"/>
    <cellStyle name="常规 2 4 2 2 3 4 4 2" xfId="1798" xr:uid="{2DE58015-2D61-4879-AB26-E988830BB7B3}"/>
    <cellStyle name="常规 2 4 2 2 3 4 4 2 2" xfId="7143" xr:uid="{219FBF3D-FBF8-4233-B2EB-A707476C482C}"/>
    <cellStyle name="常规 2 4 2 2 3 4 4 2 2 2" xfId="13913" xr:uid="{ED8E82E9-EA5F-4D98-9CF8-E7610E418DF2}"/>
    <cellStyle name="常规 2 4 2 2 3 4 4 2 3" xfId="10369" xr:uid="{E490AFA6-74A6-420B-934A-1ECEFC81F0DC}"/>
    <cellStyle name="常规 2 4 2 2 3 4 4 3" xfId="5727" xr:uid="{0FD347A4-4DAD-4E01-B840-536D2DA534EE}"/>
    <cellStyle name="常规 2 4 2 2 3 4 4 3 2" xfId="12497" xr:uid="{3E03E173-74EA-474B-9786-8948833928D5}"/>
    <cellStyle name="常规 2 4 2 2 3 4 4 4" xfId="8564" xr:uid="{F4A92FCE-6245-4EED-AC67-4485357DD5BC}"/>
    <cellStyle name="常规 2 4 2 2 3 4 5" xfId="1799" xr:uid="{CCAAE74C-1F4A-4E9E-87FE-63A7BF08E1FE}"/>
    <cellStyle name="常规 2 4 2 2 3 4 5 2" xfId="6081" xr:uid="{002D70CE-DB4A-42D1-BB2E-B7DE76BD9AA2}"/>
    <cellStyle name="常规 2 4 2 2 3 4 5 2 2" xfId="12851" xr:uid="{E9A97920-A55B-437A-A5D1-88D03D0F9579}"/>
    <cellStyle name="常规 2 4 2 2 3 4 5 3" xfId="9307" xr:uid="{5A9B5A3C-1657-41F7-A3A4-FA261121CB98}"/>
    <cellStyle name="常规 2 4 2 2 3 4 6" xfId="4665" xr:uid="{67E34A6B-83DE-4096-AD57-0DE4F610701A}"/>
    <cellStyle name="常规 2 4 2 2 3 4 6 2" xfId="11435" xr:uid="{0C6DDB01-31ED-4C61-91E9-16B663A58FE9}"/>
    <cellStyle name="常规 2 4 2 2 3 4 7" xfId="7502" xr:uid="{A484ABEC-CFA9-4B17-A4A0-EF9F30AAA2B7}"/>
    <cellStyle name="常规 2 4 2 2 3 5" xfId="1800" xr:uid="{10F003F1-023C-4874-A481-111425349ABB}"/>
    <cellStyle name="常规 2 4 2 2 3 5 2" xfId="1801" xr:uid="{9D45F55C-AA92-428D-97AE-79D0BF8F64A7}"/>
    <cellStyle name="常规 2 4 2 2 3 5 2 2" xfId="6258" xr:uid="{F4A4BFFD-EBE3-40B2-82C4-3A9D18334724}"/>
    <cellStyle name="常规 2 4 2 2 3 5 2 2 2" xfId="13028" xr:uid="{6C780747-CCF4-4A1E-9B07-A80CAAB92727}"/>
    <cellStyle name="常规 2 4 2 2 3 5 2 3" xfId="9484" xr:uid="{13A79CBC-E85A-4F45-BB8C-C3FDA6651303}"/>
    <cellStyle name="常规 2 4 2 2 3 5 3" xfId="4842" xr:uid="{FF79CA74-C906-4953-B854-5431A2735F1C}"/>
    <cellStyle name="常规 2 4 2 2 3 5 3 2" xfId="11612" xr:uid="{1569849E-7FDC-4AB5-A188-EDFA2640EC8B}"/>
    <cellStyle name="常规 2 4 2 2 3 5 4" xfId="7679" xr:uid="{7F4FE5E2-C22C-4142-8B53-1E276DD10287}"/>
    <cellStyle name="常规 2 4 2 2 3 6" xfId="1802" xr:uid="{57966B2C-43A2-4986-B0AF-BBFDB450C69A}"/>
    <cellStyle name="常规 2 4 2 2 3 6 2" xfId="1803" xr:uid="{781FF5C3-E09E-41C4-BB65-788E03D311D2}"/>
    <cellStyle name="常规 2 4 2 2 3 6 2 2" xfId="6612" xr:uid="{38401481-50E2-4B95-A8E9-6D07A6865217}"/>
    <cellStyle name="常规 2 4 2 2 3 6 2 2 2" xfId="13382" xr:uid="{42A69CC3-5AFE-4A41-914A-DC5658FC723B}"/>
    <cellStyle name="常规 2 4 2 2 3 6 2 3" xfId="9838" xr:uid="{87BDF399-4E07-47BD-B6DE-99CA98B452EC}"/>
    <cellStyle name="常规 2 4 2 2 3 6 3" xfId="5196" xr:uid="{6BBE9463-B8EA-4E5C-8CCA-AF7A8FB568D4}"/>
    <cellStyle name="常规 2 4 2 2 3 6 3 2" xfId="11966" xr:uid="{55E78BE7-7CFD-44E9-A7E1-73C4505ADE62}"/>
    <cellStyle name="常规 2 4 2 2 3 6 4" xfId="8033" xr:uid="{1AFF4432-2044-4330-9BEB-C48FCD3820C7}"/>
    <cellStyle name="常规 2 4 2 2 3 7" xfId="1804" xr:uid="{64FAE0E5-5F8E-48D8-A077-C5422B08A5EE}"/>
    <cellStyle name="常规 2 4 2 2 3 7 2" xfId="1805" xr:uid="{D462D731-A892-4238-A205-F8872348E680}"/>
    <cellStyle name="常规 2 4 2 2 3 7 2 2" xfId="6966" xr:uid="{4FF437AA-59B6-422B-805E-01BA5953DC56}"/>
    <cellStyle name="常规 2 4 2 2 3 7 2 2 2" xfId="13736" xr:uid="{4047F152-59FD-4DF8-AC50-0089AACB2749}"/>
    <cellStyle name="常规 2 4 2 2 3 7 2 3" xfId="10192" xr:uid="{E3842FD5-7C0A-4DBB-A637-59A326BBEC64}"/>
    <cellStyle name="常规 2 4 2 2 3 7 3" xfId="5550" xr:uid="{48361511-62CB-4E91-A39B-182486FE8421}"/>
    <cellStyle name="常规 2 4 2 2 3 7 3 2" xfId="12320" xr:uid="{F1D21DA5-576A-4115-BDC1-795408A8EA88}"/>
    <cellStyle name="常规 2 4 2 2 3 7 4" xfId="8387" xr:uid="{CC302D74-10DC-4C3C-8403-728E367AC061}"/>
    <cellStyle name="常规 2 4 2 2 3 8" xfId="1806" xr:uid="{417FAF23-1666-4F50-A56D-ED212720378B}"/>
    <cellStyle name="常规 2 4 2 2 3 8 2" xfId="5904" xr:uid="{FF9D56FA-F004-4070-B780-8BAF4B15D777}"/>
    <cellStyle name="常规 2 4 2 2 3 8 2 2" xfId="12674" xr:uid="{74155A88-FDD9-4045-BEC5-A83CEB7C25A7}"/>
    <cellStyle name="常规 2 4 2 2 3 8 3" xfId="9130" xr:uid="{6DBA2FB1-38DE-4426-A325-13067140C9CA}"/>
    <cellStyle name="常规 2 4 2 2 3 9" xfId="4488" xr:uid="{39649907-276B-4D6B-9692-79653748DDEB}"/>
    <cellStyle name="常规 2 4 2 2 3 9 2" xfId="11258" xr:uid="{A6A6EA8D-2B22-4956-8D1C-E71094E204DA}"/>
    <cellStyle name="常规 2 4 2 2 4" xfId="1807" xr:uid="{114A99C8-35EF-4FE5-96E8-CE337B655BBC}"/>
    <cellStyle name="常规 2 4 2 2 4 2" xfId="1808" xr:uid="{184A1783-2EA3-4F0C-B1D6-4C89FB33DF61}"/>
    <cellStyle name="常规 2 4 2 2 4 2 2" xfId="1809" xr:uid="{6DD1EE3C-2910-4D87-A3A5-329E5C1A628C}"/>
    <cellStyle name="常规 2 4 2 2 4 2 2 2" xfId="1810" xr:uid="{8E269FA3-D34B-4685-BD18-D99C4774FF40}"/>
    <cellStyle name="常规 2 4 2 2 4 2 2 2 2" xfId="1811" xr:uid="{083314CE-2BF0-4F83-8FD3-EF97C54FEB42}"/>
    <cellStyle name="常规 2 4 2 2 4 2 2 2 2 2" xfId="6530" xr:uid="{E6B2C857-F149-4A41-A9C2-3515C3E5D960}"/>
    <cellStyle name="常规 2 4 2 2 4 2 2 2 2 2 2" xfId="13300" xr:uid="{B65C0905-78DF-4C14-BDB2-EBBE40796D3E}"/>
    <cellStyle name="常规 2 4 2 2 4 2 2 2 2 3" xfId="9756" xr:uid="{8A6D6A19-9017-43E3-8E18-23DCA5EF353E}"/>
    <cellStyle name="常规 2 4 2 2 4 2 2 2 3" xfId="5114" xr:uid="{630408FA-298F-4CCE-A717-C248B293BE4A}"/>
    <cellStyle name="常规 2 4 2 2 4 2 2 2 3 2" xfId="11884" xr:uid="{7E85C3AE-AE12-4305-997A-2CF8221479DF}"/>
    <cellStyle name="常规 2 4 2 2 4 2 2 2 4" xfId="7951" xr:uid="{9EDD0266-B81A-4406-821A-E3F28E6BB521}"/>
    <cellStyle name="常规 2 4 2 2 4 2 2 3" xfId="1812" xr:uid="{5F7B3D42-97FF-4825-8C28-7956185311CB}"/>
    <cellStyle name="常规 2 4 2 2 4 2 2 3 2" xfId="1813" xr:uid="{5279B82B-9BB9-4CFB-B5E6-6283DBF308FA}"/>
    <cellStyle name="常规 2 4 2 2 4 2 2 3 2 2" xfId="6884" xr:uid="{5A9AFAA2-FBDF-4ECE-A45C-B559003E6204}"/>
    <cellStyle name="常规 2 4 2 2 4 2 2 3 2 2 2" xfId="13654" xr:uid="{A212B273-EA8A-41F9-A66B-CE16F23C9295}"/>
    <cellStyle name="常规 2 4 2 2 4 2 2 3 2 3" xfId="10110" xr:uid="{8F474430-F6CF-4FAE-86B1-61D8674E8FA4}"/>
    <cellStyle name="常规 2 4 2 2 4 2 2 3 3" xfId="5468" xr:uid="{FDD33ECD-4870-41E8-87CA-08AFD49201B7}"/>
    <cellStyle name="常规 2 4 2 2 4 2 2 3 3 2" xfId="12238" xr:uid="{871005E8-912A-41F0-BEE5-CC6FCF6733B8}"/>
    <cellStyle name="常规 2 4 2 2 4 2 2 3 4" xfId="8305" xr:uid="{72C75E37-1C28-4942-B2D5-6408F2C11323}"/>
    <cellStyle name="常规 2 4 2 2 4 2 2 4" xfId="1814" xr:uid="{F6251F30-43F4-46D5-B793-766A95959E40}"/>
    <cellStyle name="常规 2 4 2 2 4 2 2 4 2" xfId="1815" xr:uid="{013B74EF-5189-470E-9140-3F5D677406D2}"/>
    <cellStyle name="常规 2 4 2 2 4 2 2 4 2 2" xfId="7238" xr:uid="{5B29C8A4-6F05-4EC8-9A4A-12F756905F32}"/>
    <cellStyle name="常规 2 4 2 2 4 2 2 4 2 2 2" xfId="14008" xr:uid="{C3AFAFFF-1FE1-4691-935A-3230133F086E}"/>
    <cellStyle name="常规 2 4 2 2 4 2 2 4 2 3" xfId="10464" xr:uid="{DB3924EA-D1F7-486F-A661-202720EB94C7}"/>
    <cellStyle name="常规 2 4 2 2 4 2 2 4 3" xfId="5822" xr:uid="{9364291F-0A71-478E-B56F-2F524B38145F}"/>
    <cellStyle name="常规 2 4 2 2 4 2 2 4 3 2" xfId="12592" xr:uid="{15A9417D-1F90-4499-A347-D67642C79768}"/>
    <cellStyle name="常规 2 4 2 2 4 2 2 4 4" xfId="8659" xr:uid="{06396CF8-43CF-4C33-A174-D433A78018A9}"/>
    <cellStyle name="常规 2 4 2 2 4 2 2 5" xfId="1816" xr:uid="{44995EB1-5567-41E3-ADFF-44F78BCAE04B}"/>
    <cellStyle name="常规 2 4 2 2 4 2 2 5 2" xfId="6176" xr:uid="{07046A63-92FB-4591-95AD-9340C34E1D27}"/>
    <cellStyle name="常规 2 4 2 2 4 2 2 5 2 2" xfId="12946" xr:uid="{E6D54106-2A02-4BFB-8470-9A006B01F496}"/>
    <cellStyle name="常规 2 4 2 2 4 2 2 5 3" xfId="9402" xr:uid="{FEFB81CC-902F-4D1C-8B13-4B07C2D43170}"/>
    <cellStyle name="常规 2 4 2 2 4 2 2 6" xfId="4760" xr:uid="{9E6442D5-525A-4C44-AECC-CD2DA823644E}"/>
    <cellStyle name="常规 2 4 2 2 4 2 2 6 2" xfId="11530" xr:uid="{F441B9F7-C49F-4BF7-B330-EDD3136577DB}"/>
    <cellStyle name="常规 2 4 2 2 4 2 2 7" xfId="7597" xr:uid="{7EDA13C5-0AC3-4C42-AB41-87FE96ABB9FB}"/>
    <cellStyle name="常规 2 4 2 2 4 2 3" xfId="1817" xr:uid="{C3B2D883-107D-4F43-B126-F4161EAFE938}"/>
    <cellStyle name="常规 2 4 2 2 4 2 3 2" xfId="1818" xr:uid="{B16585EA-1E41-4040-BEA5-BC4261EF9660}"/>
    <cellStyle name="常规 2 4 2 2 4 2 3 2 2" xfId="6353" xr:uid="{0422CB47-0A54-4589-8A1F-F22D31371274}"/>
    <cellStyle name="常规 2 4 2 2 4 2 3 2 2 2" xfId="13123" xr:uid="{51E36F59-0372-4C49-BE69-2955DFECDC40}"/>
    <cellStyle name="常规 2 4 2 2 4 2 3 2 3" xfId="9579" xr:uid="{06B7BF6B-E228-4E41-9BE5-E1DF67A99542}"/>
    <cellStyle name="常规 2 4 2 2 4 2 3 3" xfId="4937" xr:uid="{74A60F89-2BC2-4852-B33C-F21680292735}"/>
    <cellStyle name="常规 2 4 2 2 4 2 3 3 2" xfId="11707" xr:uid="{F3506237-F9D8-4AE1-88D6-782FBF9B73AF}"/>
    <cellStyle name="常规 2 4 2 2 4 2 3 4" xfId="7774" xr:uid="{911B2C6F-1033-4E74-9DED-E888D3D72667}"/>
    <cellStyle name="常规 2 4 2 2 4 2 4" xfId="1819" xr:uid="{D9B8DB91-1A70-44C5-A94A-9BF07E4F1E45}"/>
    <cellStyle name="常规 2 4 2 2 4 2 4 2" xfId="1820" xr:uid="{E8C185E8-DD1B-4A97-B361-AD01C9DA9BA7}"/>
    <cellStyle name="常规 2 4 2 2 4 2 4 2 2" xfId="6707" xr:uid="{5AC6BACE-EB68-45CD-9138-550139C26FFB}"/>
    <cellStyle name="常规 2 4 2 2 4 2 4 2 2 2" xfId="13477" xr:uid="{103880DC-7CE0-4A3B-99CE-0159F1C7A980}"/>
    <cellStyle name="常规 2 4 2 2 4 2 4 2 3" xfId="9933" xr:uid="{4B3DA6CF-4C6E-44C7-B237-9B0459001391}"/>
    <cellStyle name="常规 2 4 2 2 4 2 4 3" xfId="5291" xr:uid="{84B1C5BB-D02A-49EF-9E71-5250DEDDF7FC}"/>
    <cellStyle name="常规 2 4 2 2 4 2 4 3 2" xfId="12061" xr:uid="{CDD56723-9F24-4DB3-AAF4-78905BE9DD4B}"/>
    <cellStyle name="常规 2 4 2 2 4 2 4 4" xfId="8128" xr:uid="{8ECE9124-59CC-4130-8761-1D50CD1CF9A2}"/>
    <cellStyle name="常规 2 4 2 2 4 2 5" xfId="1821" xr:uid="{E5DB8C0C-14E2-4D34-BF55-1580C8308D27}"/>
    <cellStyle name="常规 2 4 2 2 4 2 5 2" xfId="1822" xr:uid="{18DC3CD8-6F32-4E86-91D4-4205E5892AFD}"/>
    <cellStyle name="常规 2 4 2 2 4 2 5 2 2" xfId="7061" xr:uid="{63EB7F48-D2C0-4F76-B446-FF1ECA3FC96C}"/>
    <cellStyle name="常规 2 4 2 2 4 2 5 2 2 2" xfId="13831" xr:uid="{27422F76-54F9-485C-A8B3-5E7E06FC070E}"/>
    <cellStyle name="常规 2 4 2 2 4 2 5 2 3" xfId="10287" xr:uid="{804AF2FF-8823-4EF3-9E26-E23B1E8C3A28}"/>
    <cellStyle name="常规 2 4 2 2 4 2 5 3" xfId="5645" xr:uid="{D4A399E3-D775-453F-831D-28ADE6F43B4C}"/>
    <cellStyle name="常规 2 4 2 2 4 2 5 3 2" xfId="12415" xr:uid="{64BBB843-189A-48D2-83B2-1DFD825B50D9}"/>
    <cellStyle name="常规 2 4 2 2 4 2 5 4" xfId="8482" xr:uid="{D72D9F37-1469-4C6E-AA3D-46ADE4161275}"/>
    <cellStyle name="常规 2 4 2 2 4 2 6" xfId="1823" xr:uid="{D6756587-56DA-4374-B32A-3090E0D8CFD2}"/>
    <cellStyle name="常规 2 4 2 2 4 2 6 2" xfId="5999" xr:uid="{B9C611AE-1D56-4DBD-AF89-AE7FA19B8801}"/>
    <cellStyle name="常规 2 4 2 2 4 2 6 2 2" xfId="12769" xr:uid="{192079A4-0101-472A-B237-8D45980B4220}"/>
    <cellStyle name="常规 2 4 2 2 4 2 6 3" xfId="9225" xr:uid="{7D32F300-E80A-4A60-8FE2-8AF7F7A109C5}"/>
    <cellStyle name="常规 2 4 2 2 4 2 7" xfId="4583" xr:uid="{4E0ED63E-809A-4DEC-B248-ACA8DCFAF334}"/>
    <cellStyle name="常规 2 4 2 2 4 2 7 2" xfId="11353" xr:uid="{9979B513-AA36-48B0-A0E0-A0E2FC7B7DF7}"/>
    <cellStyle name="常规 2 4 2 2 4 2 8" xfId="7420" xr:uid="{C435C2C3-E182-4010-818B-7D272BD8AC96}"/>
    <cellStyle name="常规 2 4 2 2 4 3" xfId="1824" xr:uid="{33176C55-F07E-4742-A07C-4B2FCC583104}"/>
    <cellStyle name="常规 2 4 2 2 4 3 2" xfId="1825" xr:uid="{5D2A0604-9A37-46C2-92A2-70A361E29178}"/>
    <cellStyle name="常规 2 4 2 2 4 3 2 2" xfId="1826" xr:uid="{79D446A3-8421-4CBC-BD6F-17422710CA96}"/>
    <cellStyle name="常规 2 4 2 2 4 3 2 2 2" xfId="6449" xr:uid="{A984B492-1B09-4EDA-A72E-5AA15FF74FBF}"/>
    <cellStyle name="常规 2 4 2 2 4 3 2 2 2 2" xfId="13219" xr:uid="{6EBB58B8-120C-4A33-A9A5-9025C44A286A}"/>
    <cellStyle name="常规 2 4 2 2 4 3 2 2 3" xfId="9675" xr:uid="{F4A29C67-E66D-4D6F-9419-839A615965CB}"/>
    <cellStyle name="常规 2 4 2 2 4 3 2 3" xfId="5033" xr:uid="{505F27EB-55B2-49DB-93D5-AF9B826A1B8B}"/>
    <cellStyle name="常规 2 4 2 2 4 3 2 3 2" xfId="11803" xr:uid="{D4164328-A4A1-40DA-ADC0-18950E318A81}"/>
    <cellStyle name="常规 2 4 2 2 4 3 2 4" xfId="7870" xr:uid="{B77C0574-7554-48DE-A420-18A03288F4C1}"/>
    <cellStyle name="常规 2 4 2 2 4 3 3" xfId="1827" xr:uid="{97F1BF95-3713-47B1-8373-BC6D8B40CFFC}"/>
    <cellStyle name="常规 2 4 2 2 4 3 3 2" xfId="1828" xr:uid="{2228245C-8172-43B6-B76B-CB940DF50D9F}"/>
    <cellStyle name="常规 2 4 2 2 4 3 3 2 2" xfId="6803" xr:uid="{D83E007B-C832-4F8C-8D3E-188F7522B779}"/>
    <cellStyle name="常规 2 4 2 2 4 3 3 2 2 2" xfId="13573" xr:uid="{B42AC830-6D78-45DD-819C-99110ECF8804}"/>
    <cellStyle name="常规 2 4 2 2 4 3 3 2 3" xfId="10029" xr:uid="{C01DD7E1-4320-410E-88CD-6401CF032506}"/>
    <cellStyle name="常规 2 4 2 2 4 3 3 3" xfId="5387" xr:uid="{F219BB9D-224C-4101-8752-7D3625FC930C}"/>
    <cellStyle name="常规 2 4 2 2 4 3 3 3 2" xfId="12157" xr:uid="{4ADC9659-E8F6-40FE-82D3-A1FC3DF1DB50}"/>
    <cellStyle name="常规 2 4 2 2 4 3 3 4" xfId="8224" xr:uid="{85260851-150F-4061-ABE9-BA0D93707799}"/>
    <cellStyle name="常规 2 4 2 2 4 3 4" xfId="1829" xr:uid="{4B2DC998-FC79-4DDB-BDC3-2BA439D458A7}"/>
    <cellStyle name="常规 2 4 2 2 4 3 4 2" xfId="1830" xr:uid="{B8DC3FC1-5F0A-475C-A857-F6521CCCA7FF}"/>
    <cellStyle name="常规 2 4 2 2 4 3 4 2 2" xfId="7157" xr:uid="{5081C662-0958-4782-BA38-ACB00A8C07C3}"/>
    <cellStyle name="常规 2 4 2 2 4 3 4 2 2 2" xfId="13927" xr:uid="{80BD1444-9026-4630-835C-A16344238D38}"/>
    <cellStyle name="常规 2 4 2 2 4 3 4 2 3" xfId="10383" xr:uid="{D9B8BF08-7D1F-4957-B3F1-FF6E6C5E0E25}"/>
    <cellStyle name="常规 2 4 2 2 4 3 4 3" xfId="5741" xr:uid="{2FC720AE-13DF-4411-BDBD-81161386BB03}"/>
    <cellStyle name="常规 2 4 2 2 4 3 4 3 2" xfId="12511" xr:uid="{D7D36F6D-BF88-41AD-A856-BA3BCE4A5344}"/>
    <cellStyle name="常规 2 4 2 2 4 3 4 4" xfId="8578" xr:uid="{BBD24126-2FAF-45D0-B64C-B5A8F94F5F24}"/>
    <cellStyle name="常规 2 4 2 2 4 3 5" xfId="1831" xr:uid="{1E7FF94E-A17E-4ED1-A175-8CA85B3BF5CD}"/>
    <cellStyle name="常规 2 4 2 2 4 3 5 2" xfId="6095" xr:uid="{D06923F3-A184-48C7-9BD8-2CFAF9F607C4}"/>
    <cellStyle name="常规 2 4 2 2 4 3 5 2 2" xfId="12865" xr:uid="{D62E3621-756E-4313-8CDE-2A887BCE383A}"/>
    <cellStyle name="常规 2 4 2 2 4 3 5 3" xfId="9321" xr:uid="{B15F661B-81E1-4EC9-97E8-FA329F355798}"/>
    <cellStyle name="常规 2 4 2 2 4 3 6" xfId="4679" xr:uid="{E31FA21A-D1D4-421B-9D9F-D8A6BCE445B1}"/>
    <cellStyle name="常规 2 4 2 2 4 3 6 2" xfId="11449" xr:uid="{7D38F019-771F-49FD-95AF-81BE9AB93B68}"/>
    <cellStyle name="常规 2 4 2 2 4 3 7" xfId="7516" xr:uid="{024A36F1-064C-4C5F-BE9F-FE9EFA8C1053}"/>
    <cellStyle name="常规 2 4 2 2 4 4" xfId="1832" xr:uid="{C56A8F8C-735C-4E99-919E-47BB759B7135}"/>
    <cellStyle name="常规 2 4 2 2 4 4 2" xfId="1833" xr:uid="{83123F3F-7844-4EB9-AF65-4BE685134D4F}"/>
    <cellStyle name="常规 2 4 2 2 4 4 2 2" xfId="6272" xr:uid="{5953AA4B-74FD-4CED-8656-2D1A4DB7F0DF}"/>
    <cellStyle name="常规 2 4 2 2 4 4 2 2 2" xfId="13042" xr:uid="{56B44A96-ACFC-408C-8235-A00BF0018B2E}"/>
    <cellStyle name="常规 2 4 2 2 4 4 2 3" xfId="9498" xr:uid="{3C4C1852-2384-45B5-B95E-9244B45F933C}"/>
    <cellStyle name="常规 2 4 2 2 4 4 3" xfId="4856" xr:uid="{0DBF75FA-8680-421C-BEF0-3942D5186F38}"/>
    <cellStyle name="常规 2 4 2 2 4 4 3 2" xfId="11626" xr:uid="{FC326BB1-F9D8-40EC-8BA2-EA9CA4904151}"/>
    <cellStyle name="常规 2 4 2 2 4 4 4" xfId="7693" xr:uid="{6DD143F8-31AD-45D3-8C5C-1C732EFFDB10}"/>
    <cellStyle name="常规 2 4 2 2 4 5" xfId="1834" xr:uid="{E3461FA2-BF7B-414D-A0DD-8EC313A5F87E}"/>
    <cellStyle name="常规 2 4 2 2 4 5 2" xfId="1835" xr:uid="{EB1241D4-E527-4A29-8DDF-A974CA3F5F1D}"/>
    <cellStyle name="常规 2 4 2 2 4 5 2 2" xfId="6626" xr:uid="{124D84C8-A688-4D7F-8E40-47BF13BC2753}"/>
    <cellStyle name="常规 2 4 2 2 4 5 2 2 2" xfId="13396" xr:uid="{61B94F64-CF6A-4137-9AA6-E425815B06A3}"/>
    <cellStyle name="常规 2 4 2 2 4 5 2 3" xfId="9852" xr:uid="{B8E63B66-DDD6-4294-B424-199C9576D04D}"/>
    <cellStyle name="常规 2 4 2 2 4 5 3" xfId="5210" xr:uid="{886BD925-E6AD-4B7C-9575-9E8ED9B32229}"/>
    <cellStyle name="常规 2 4 2 2 4 5 3 2" xfId="11980" xr:uid="{202886C7-10DA-43F5-A30A-A921A5275DB3}"/>
    <cellStyle name="常规 2 4 2 2 4 5 4" xfId="8047" xr:uid="{EA600C50-36E2-4F0C-A342-71D9A4504375}"/>
    <cellStyle name="常规 2 4 2 2 4 6" xfId="1836" xr:uid="{75929941-EBC0-44C0-B7BC-5E7A7960731B}"/>
    <cellStyle name="常规 2 4 2 2 4 6 2" xfId="1837" xr:uid="{CCA72768-A59F-4250-8B66-A667247B5EB4}"/>
    <cellStyle name="常规 2 4 2 2 4 6 2 2" xfId="6980" xr:uid="{CFBDFE37-4DED-4122-BDDF-CE62751CA9AA}"/>
    <cellStyle name="常规 2 4 2 2 4 6 2 2 2" xfId="13750" xr:uid="{0FF69EB4-3703-4C1B-BA80-4731998C4DFC}"/>
    <cellStyle name="常规 2 4 2 2 4 6 2 3" xfId="10206" xr:uid="{56CCB6E8-3DD6-40B5-9129-7159E579C334}"/>
    <cellStyle name="常规 2 4 2 2 4 6 3" xfId="5564" xr:uid="{BD6BB182-D93F-4452-8161-BF73FF05FC51}"/>
    <cellStyle name="常规 2 4 2 2 4 6 3 2" xfId="12334" xr:uid="{A41CC676-A846-4462-A929-70A5238F7ADC}"/>
    <cellStyle name="常规 2 4 2 2 4 6 4" xfId="8401" xr:uid="{D02DAF9D-8913-4D25-A9BA-BC0BB2E5033E}"/>
    <cellStyle name="常规 2 4 2 2 4 7" xfId="1838" xr:uid="{D0C72D73-02B3-4DB0-91F7-A8790E0695E4}"/>
    <cellStyle name="常规 2 4 2 2 4 7 2" xfId="5918" xr:uid="{10EABEFC-829E-4705-BD59-130B69F2DDC3}"/>
    <cellStyle name="常规 2 4 2 2 4 7 2 2" xfId="12688" xr:uid="{070F2E23-F563-4979-9188-512FE3ABD8FF}"/>
    <cellStyle name="常规 2 4 2 2 4 7 3" xfId="9144" xr:uid="{A2E4F59F-4395-4B91-A30D-262F07C8E148}"/>
    <cellStyle name="常规 2 4 2 2 4 8" xfId="4502" xr:uid="{7BD8A7C8-B98D-4A4C-BF42-4BE3B904D010}"/>
    <cellStyle name="常规 2 4 2 2 4 8 2" xfId="11272" xr:uid="{36CAE73A-5570-46D2-A86D-9B9B34397385}"/>
    <cellStyle name="常规 2 4 2 2 4 9" xfId="7339" xr:uid="{F4D32222-868E-408B-93B4-A6D68A4C8DB0}"/>
    <cellStyle name="常规 2 4 2 2 5" xfId="1839" xr:uid="{BBC72AFA-BA2F-4A93-97F9-0A139AAB99BB}"/>
    <cellStyle name="常规 2 4 2 2 5 2" xfId="1840" xr:uid="{AB8B80A8-EBC7-455C-8809-885FF8E4125E}"/>
    <cellStyle name="常规 2 4 2 2 5 2 2" xfId="1841" xr:uid="{ACD20730-CC7F-4B48-B519-AF4F33FB2488}"/>
    <cellStyle name="常规 2 4 2 2 5 2 2 2" xfId="1842" xr:uid="{18893555-494A-4646-8720-9CC212E76BF1}"/>
    <cellStyle name="常规 2 4 2 2 5 2 2 2 2" xfId="6488" xr:uid="{65C06BB6-B1C2-4F7B-BAC4-FAC517FC2F45}"/>
    <cellStyle name="常规 2 4 2 2 5 2 2 2 2 2" xfId="13258" xr:uid="{F718F59C-75C6-4326-B093-340CB8AEB0C1}"/>
    <cellStyle name="常规 2 4 2 2 5 2 2 2 3" xfId="9714" xr:uid="{DDE404AB-6DF2-4F00-BDFE-1328CBF07931}"/>
    <cellStyle name="常规 2 4 2 2 5 2 2 3" xfId="5072" xr:uid="{7EB5B8C8-803E-4617-958E-F9F3231D74B9}"/>
    <cellStyle name="常规 2 4 2 2 5 2 2 3 2" xfId="11842" xr:uid="{D60B7586-2477-43B4-B3B7-826A1BB98864}"/>
    <cellStyle name="常规 2 4 2 2 5 2 2 4" xfId="7909" xr:uid="{73563533-034D-4FDB-910B-283AA2B2F4A9}"/>
    <cellStyle name="常规 2 4 2 2 5 2 3" xfId="1843" xr:uid="{A40F80D4-C6EA-4915-88B3-BC54652B769A}"/>
    <cellStyle name="常规 2 4 2 2 5 2 3 2" xfId="1844" xr:uid="{8196D3A8-0A1C-415C-91E2-0D7269C97FAE}"/>
    <cellStyle name="常规 2 4 2 2 5 2 3 2 2" xfId="6842" xr:uid="{AE5D893A-FE2A-4638-9AA5-F3F59F7FD7A0}"/>
    <cellStyle name="常规 2 4 2 2 5 2 3 2 2 2" xfId="13612" xr:uid="{46EDD557-35FA-4D49-AB67-33878C5A4DF8}"/>
    <cellStyle name="常规 2 4 2 2 5 2 3 2 3" xfId="10068" xr:uid="{5817CC52-3C83-450B-B6FD-6A9A46A1E94A}"/>
    <cellStyle name="常规 2 4 2 2 5 2 3 3" xfId="5426" xr:uid="{7CAE938B-CD2F-4FEF-8057-357E14ABD6C0}"/>
    <cellStyle name="常规 2 4 2 2 5 2 3 3 2" xfId="12196" xr:uid="{5C7814F3-26B6-4093-9BE9-A31859B77405}"/>
    <cellStyle name="常规 2 4 2 2 5 2 3 4" xfId="8263" xr:uid="{0302885D-6B1C-4D45-922F-66F1A63F0FEB}"/>
    <cellStyle name="常规 2 4 2 2 5 2 4" xfId="1845" xr:uid="{39829DE7-39B5-49D1-8D46-C8AD5A35FD2F}"/>
    <cellStyle name="常规 2 4 2 2 5 2 4 2" xfId="1846" xr:uid="{89801266-C42F-46E0-81ED-44658FCFE24E}"/>
    <cellStyle name="常规 2 4 2 2 5 2 4 2 2" xfId="7196" xr:uid="{A76769DF-3099-4601-859B-2B4A9B7133D0}"/>
    <cellStyle name="常规 2 4 2 2 5 2 4 2 2 2" xfId="13966" xr:uid="{DD4ACD45-D2B5-4DB3-A27D-40791DF398CC}"/>
    <cellStyle name="常规 2 4 2 2 5 2 4 2 3" xfId="10422" xr:uid="{4D25C5CC-ACC7-4B05-8C6B-0C430A720B44}"/>
    <cellStyle name="常规 2 4 2 2 5 2 4 3" xfId="5780" xr:uid="{E1CE912A-F933-42B8-B9A6-F562C8FE8A07}"/>
    <cellStyle name="常规 2 4 2 2 5 2 4 3 2" xfId="12550" xr:uid="{90591885-416D-46DD-9F86-7F6B8A444A61}"/>
    <cellStyle name="常规 2 4 2 2 5 2 4 4" xfId="8617" xr:uid="{6CE6A0EF-0254-4B5A-87BB-9EA6E428499F}"/>
    <cellStyle name="常规 2 4 2 2 5 2 5" xfId="1847" xr:uid="{11557A03-96B8-4267-8F71-932ADEDDB8AF}"/>
    <cellStyle name="常规 2 4 2 2 5 2 5 2" xfId="6134" xr:uid="{88170779-888E-4FAF-B56C-E00702C059AE}"/>
    <cellStyle name="常规 2 4 2 2 5 2 5 2 2" xfId="12904" xr:uid="{89844079-502D-467E-A187-7A165CC3ADCE}"/>
    <cellStyle name="常规 2 4 2 2 5 2 5 3" xfId="9360" xr:uid="{D3B63C2A-7B0D-4AFC-B495-55C2B6E06E09}"/>
    <cellStyle name="常规 2 4 2 2 5 2 6" xfId="4718" xr:uid="{27BA8996-0FF2-41CF-BB3E-BF581DA7F8F6}"/>
    <cellStyle name="常规 2 4 2 2 5 2 6 2" xfId="11488" xr:uid="{B2813D48-F71E-4EEB-B9E8-10F82936E8EF}"/>
    <cellStyle name="常规 2 4 2 2 5 2 7" xfId="7555" xr:uid="{494C4E56-9176-4CBE-829E-80A4AB1F4730}"/>
    <cellStyle name="常规 2 4 2 2 5 3" xfId="1848" xr:uid="{9B850830-0FE8-4170-A927-F0D9A397BECA}"/>
    <cellStyle name="常规 2 4 2 2 5 3 2" xfId="1849" xr:uid="{E0441990-2014-42DE-86F5-8172A4C3B647}"/>
    <cellStyle name="常规 2 4 2 2 5 3 2 2" xfId="6311" xr:uid="{72A8715A-C4D1-4633-B96D-3A4B065A0411}"/>
    <cellStyle name="常规 2 4 2 2 5 3 2 2 2" xfId="13081" xr:uid="{413FAAA5-7BFE-4B9F-9310-E530AD251484}"/>
    <cellStyle name="常规 2 4 2 2 5 3 2 3" xfId="9537" xr:uid="{4471A96D-FDC9-4FFB-BE72-8FE42A624F63}"/>
    <cellStyle name="常规 2 4 2 2 5 3 3" xfId="4895" xr:uid="{E4DAEEED-97F1-4DCF-8D1F-D8CF98F62D2C}"/>
    <cellStyle name="常规 2 4 2 2 5 3 3 2" xfId="11665" xr:uid="{6CACBC4B-91F2-4224-A466-1FDAF5A8761F}"/>
    <cellStyle name="常规 2 4 2 2 5 3 4" xfId="7732" xr:uid="{1B6EB9C3-00AE-469B-AD98-C01441FE4537}"/>
    <cellStyle name="常规 2 4 2 2 5 4" xfId="1850" xr:uid="{B294E7C5-3E26-4E38-8839-8FDB18B552E0}"/>
    <cellStyle name="常规 2 4 2 2 5 4 2" xfId="1851" xr:uid="{7955265C-B060-47A1-85A1-A90777DB85C8}"/>
    <cellStyle name="常规 2 4 2 2 5 4 2 2" xfId="6665" xr:uid="{E790259A-4F0D-4CC1-B471-F51B20849BBD}"/>
    <cellStyle name="常规 2 4 2 2 5 4 2 2 2" xfId="13435" xr:uid="{ECA6B56F-D5A7-4576-B5B9-F17AEE3D01C0}"/>
    <cellStyle name="常规 2 4 2 2 5 4 2 3" xfId="9891" xr:uid="{A62B29F2-A292-4734-B180-9740ECBB94F3}"/>
    <cellStyle name="常规 2 4 2 2 5 4 3" xfId="5249" xr:uid="{144E6053-098E-49E4-80FF-03A4F5BFEDDD}"/>
    <cellStyle name="常规 2 4 2 2 5 4 3 2" xfId="12019" xr:uid="{F11AADBE-ABDD-40FA-AFF4-B6A8BF837A4F}"/>
    <cellStyle name="常规 2 4 2 2 5 4 4" xfId="8086" xr:uid="{94CD8205-0F04-4779-B68D-C06E2AA7AD4D}"/>
    <cellStyle name="常规 2 4 2 2 5 5" xfId="1852" xr:uid="{43F75570-15BC-45C3-93EA-5F91C553BC64}"/>
    <cellStyle name="常规 2 4 2 2 5 5 2" xfId="1853" xr:uid="{CFD0A928-6655-4317-BC94-4433075DE5DD}"/>
    <cellStyle name="常规 2 4 2 2 5 5 2 2" xfId="7019" xr:uid="{C7C4626E-412A-4F2C-BBE8-AA34D14DCE0E}"/>
    <cellStyle name="常规 2 4 2 2 5 5 2 2 2" xfId="13789" xr:uid="{89EFAD92-FDE5-456D-918B-74E2C4ACB62A}"/>
    <cellStyle name="常规 2 4 2 2 5 5 2 3" xfId="10245" xr:uid="{21ABAB55-1C58-4BC7-8D68-FEE38BAB95A7}"/>
    <cellStyle name="常规 2 4 2 2 5 5 3" xfId="5603" xr:uid="{E28F97D1-5E44-43C1-BC16-87B06C187351}"/>
    <cellStyle name="常规 2 4 2 2 5 5 3 2" xfId="12373" xr:uid="{B86730FC-1509-400F-8634-8CD01C6EA78F}"/>
    <cellStyle name="常规 2 4 2 2 5 5 4" xfId="8440" xr:uid="{377BA024-0B48-4533-8F27-25DBAE299234}"/>
    <cellStyle name="常规 2 4 2 2 5 6" xfId="1854" xr:uid="{6524BBA7-101E-4D49-B581-B4937DFC8C20}"/>
    <cellStyle name="常规 2 4 2 2 5 6 2" xfId="5957" xr:uid="{8DE98BD4-C76E-4A1E-A935-C309D56DA936}"/>
    <cellStyle name="常规 2 4 2 2 5 6 2 2" xfId="12727" xr:uid="{D79F723D-B4AF-4C9F-88E0-03500F628ED5}"/>
    <cellStyle name="常规 2 4 2 2 5 6 3" xfId="9183" xr:uid="{3B963233-0A9D-4348-81C8-72F88D55033D}"/>
    <cellStyle name="常规 2 4 2 2 5 7" xfId="4541" xr:uid="{C1C2C354-62C8-4894-A76F-3FC897C1A88A}"/>
    <cellStyle name="常规 2 4 2 2 5 7 2" xfId="11311" xr:uid="{F052A814-A8CE-4B3C-AC8E-7145E88DE3A0}"/>
    <cellStyle name="常规 2 4 2 2 5 8" xfId="7378" xr:uid="{814B7C88-6FEE-46D7-8C84-DD6EEB354D82}"/>
    <cellStyle name="常规 2 4 2 2 6" xfId="1855" xr:uid="{BCB9BE75-BFD3-434B-BB30-E622746FE15C}"/>
    <cellStyle name="常规 2 4 2 2 6 2" xfId="1856" xr:uid="{E2578056-D59E-4715-B3D5-EC61AE0A0D7E}"/>
    <cellStyle name="常规 2 4 2 2 6 2 2" xfId="1857" xr:uid="{C768E2EA-B416-40B6-9B0D-E52E5841039A}"/>
    <cellStyle name="常规 2 4 2 2 6 2 2 2" xfId="6407" xr:uid="{842C3833-4317-4E83-8D81-00F887865306}"/>
    <cellStyle name="常规 2 4 2 2 6 2 2 2 2" xfId="13177" xr:uid="{F21CB24D-B1FE-4DCE-BDBF-FFD1B7B81264}"/>
    <cellStyle name="常规 2 4 2 2 6 2 2 3" xfId="9633" xr:uid="{ABFFB3CB-1077-41E1-91F4-3444435BA4D7}"/>
    <cellStyle name="常规 2 4 2 2 6 2 3" xfId="4991" xr:uid="{373072D3-D8E0-4586-A417-ACB1F5E03CA5}"/>
    <cellStyle name="常规 2 4 2 2 6 2 3 2" xfId="11761" xr:uid="{BC007002-FE85-4A70-BCA0-EE6DC92B0E2A}"/>
    <cellStyle name="常规 2 4 2 2 6 2 4" xfId="7828" xr:uid="{91876B19-46D9-4A47-B40F-4BFF62575F61}"/>
    <cellStyle name="常规 2 4 2 2 6 3" xfId="1858" xr:uid="{C30FF5D1-7C54-432A-98E9-B0B971939944}"/>
    <cellStyle name="常规 2 4 2 2 6 3 2" xfId="1859" xr:uid="{3AB42071-E1F8-477A-949C-767756151E93}"/>
    <cellStyle name="常规 2 4 2 2 6 3 2 2" xfId="6761" xr:uid="{A86ED91D-E86C-4449-9BA4-F62162B015F2}"/>
    <cellStyle name="常规 2 4 2 2 6 3 2 2 2" xfId="13531" xr:uid="{0CAE212A-7D41-4EEA-ABE8-13F89E5820AF}"/>
    <cellStyle name="常规 2 4 2 2 6 3 2 3" xfId="9987" xr:uid="{802D3CF3-4685-427E-90C1-EC6F69BBF64D}"/>
    <cellStyle name="常规 2 4 2 2 6 3 3" xfId="5345" xr:uid="{3ACB6544-D2D7-4372-ABBF-111ECD05A20E}"/>
    <cellStyle name="常规 2 4 2 2 6 3 3 2" xfId="12115" xr:uid="{4BC751C9-173D-41BC-AB64-42720E921BFF}"/>
    <cellStyle name="常规 2 4 2 2 6 3 4" xfId="8182" xr:uid="{2F7451EC-FC57-4B9D-AC89-421E21777243}"/>
    <cellStyle name="常规 2 4 2 2 6 4" xfId="1860" xr:uid="{DA7AD347-B934-4B8C-82C9-8436088B16B5}"/>
    <cellStyle name="常规 2 4 2 2 6 4 2" xfId="1861" xr:uid="{F26DE829-1894-49FE-A646-7C8D656AA2A9}"/>
    <cellStyle name="常规 2 4 2 2 6 4 2 2" xfId="7115" xr:uid="{60B60EE2-4964-4029-857F-1712948AA336}"/>
    <cellStyle name="常规 2 4 2 2 6 4 2 2 2" xfId="13885" xr:uid="{B6886536-B19B-4F44-B867-0EED4A4106CF}"/>
    <cellStyle name="常规 2 4 2 2 6 4 2 3" xfId="10341" xr:uid="{EBFD827C-7319-4C13-966B-3CDA63DE8A45}"/>
    <cellStyle name="常规 2 4 2 2 6 4 3" xfId="5699" xr:uid="{6F567F17-53AD-469D-9E8A-F915050F3A93}"/>
    <cellStyle name="常规 2 4 2 2 6 4 3 2" xfId="12469" xr:uid="{ED5AFE89-E3DC-4412-A2B4-93A6FF9D6354}"/>
    <cellStyle name="常规 2 4 2 2 6 4 4" xfId="8536" xr:uid="{15AA0ECB-72D1-486C-B558-3E09AF16DC0D}"/>
    <cellStyle name="常规 2 4 2 2 6 5" xfId="1862" xr:uid="{C15F03AA-2856-4269-B94F-7C734C5251B4}"/>
    <cellStyle name="常规 2 4 2 2 6 5 2" xfId="6053" xr:uid="{6AD9F35F-8657-446B-B279-10973BFB60F9}"/>
    <cellStyle name="常规 2 4 2 2 6 5 2 2" xfId="12823" xr:uid="{FA685449-2B82-4939-8714-F35F6F5DF18F}"/>
    <cellStyle name="常规 2 4 2 2 6 5 3" xfId="9279" xr:uid="{58ED85C7-8E3F-4E57-83A1-2F6102CD376F}"/>
    <cellStyle name="常规 2 4 2 2 6 6" xfId="4637" xr:uid="{C81423BB-1DE2-48F0-B38C-B9FBD850FAEA}"/>
    <cellStyle name="常规 2 4 2 2 6 6 2" xfId="11407" xr:uid="{2877E989-512F-44A5-9793-F5BF4C594F1B}"/>
    <cellStyle name="常规 2 4 2 2 6 7" xfId="7474" xr:uid="{810A30B2-CCE3-460B-82B0-C27D00144B27}"/>
    <cellStyle name="常规 2 4 2 2 7" xfId="1863" xr:uid="{1C8A1E1B-40C2-4E47-9BAB-88AED4C4F350}"/>
    <cellStyle name="常规 2 4 2 2 7 2" xfId="1864" xr:uid="{C751BFD9-4043-4865-A122-1D6560CF8621}"/>
    <cellStyle name="常规 2 4 2 2 7 2 2" xfId="6230" xr:uid="{1B60488F-4099-402E-B2D8-119E8548F707}"/>
    <cellStyle name="常规 2 4 2 2 7 2 2 2" xfId="13000" xr:uid="{CDF1B321-4875-43BD-BD20-941E58B93BE7}"/>
    <cellStyle name="常规 2 4 2 2 7 2 3" xfId="9456" xr:uid="{A9BB87AC-F838-4EFF-ADB7-C5728FEA159A}"/>
    <cellStyle name="常规 2 4 2 2 7 3" xfId="4814" xr:uid="{34B9B469-4B0A-4D77-A273-4745B6AB17E8}"/>
    <cellStyle name="常规 2 4 2 2 7 3 2" xfId="11584" xr:uid="{280DF27E-F4CB-4343-94B4-27435FC45F3A}"/>
    <cellStyle name="常规 2 4 2 2 7 4" xfId="7651" xr:uid="{5C46D8DF-A069-4986-9F07-DC17E82C3AE1}"/>
    <cellStyle name="常规 2 4 2 2 8" xfId="1865" xr:uid="{297C9AA4-C4E6-4C3D-843C-F26297833DDE}"/>
    <cellStyle name="常规 2 4 2 2 8 2" xfId="1866" xr:uid="{E6E4A2C8-079B-401E-9059-84C741F5E1A3}"/>
    <cellStyle name="常规 2 4 2 2 8 2 2" xfId="6584" xr:uid="{2086EF80-C785-404C-A142-1E6F991F74D0}"/>
    <cellStyle name="常规 2 4 2 2 8 2 2 2" xfId="13354" xr:uid="{FAB1F994-4CC1-4DAE-8AC7-26107E7E5A5E}"/>
    <cellStyle name="常规 2 4 2 2 8 2 3" xfId="9810" xr:uid="{61311D4A-C140-4C99-9D1F-6A5A8A070468}"/>
    <cellStyle name="常规 2 4 2 2 8 3" xfId="5168" xr:uid="{5FB5CE76-89CE-429B-8A3A-5DC8B48DFE77}"/>
    <cellStyle name="常规 2 4 2 2 8 3 2" xfId="11938" xr:uid="{B911DEC0-A550-4702-8424-1D6DD6B0AB61}"/>
    <cellStyle name="常规 2 4 2 2 8 4" xfId="8005" xr:uid="{22B39F94-FF37-4DFE-8F1F-050BF22BACE2}"/>
    <cellStyle name="常规 2 4 2 2 9" xfId="1867" xr:uid="{2A7A4325-E815-4DE1-A0BB-32B2B94EEA99}"/>
    <cellStyle name="常规 2 4 2 2 9 2" xfId="1868" xr:uid="{FB3B188D-0F67-4D28-86DA-C699EE136D58}"/>
    <cellStyle name="常规 2 4 2 2 9 2 2" xfId="6938" xr:uid="{E7E2237A-26BC-41BC-B798-7EC85E7B377E}"/>
    <cellStyle name="常规 2 4 2 2 9 2 2 2" xfId="13708" xr:uid="{359B97AB-4498-40AB-8918-AB5C1B567EC6}"/>
    <cellStyle name="常规 2 4 2 2 9 2 3" xfId="10164" xr:uid="{EE25C937-33D7-4C8D-B694-7826D76F53DF}"/>
    <cellStyle name="常规 2 4 2 2 9 3" xfId="5522" xr:uid="{1E875685-61E4-41A1-B96F-96F7F7AF0D55}"/>
    <cellStyle name="常规 2 4 2 2 9 3 2" xfId="12292" xr:uid="{C5E0368C-7325-40F8-980C-D09576C2950E}"/>
    <cellStyle name="常规 2 4 2 2 9 4" xfId="8359" xr:uid="{A18B828B-9804-4CA7-9A66-733D5CD85122}"/>
    <cellStyle name="常规 2 4 2 3" xfId="1869" xr:uid="{BEB7834F-44D6-4FC6-A9A0-F600CEACB12A}"/>
    <cellStyle name="常规 2 4 2 3 10" xfId="7304" xr:uid="{5E363808-ACCE-40FA-BD1D-80C3669AD26B}"/>
    <cellStyle name="常规 2 4 2 3 2" xfId="1870" xr:uid="{20AFD8E6-1CCE-4E26-B93A-C986DD50C838}"/>
    <cellStyle name="常规 2 4 2 3 2 2" xfId="1871" xr:uid="{00F9EF05-835D-4988-A927-C5D5CBE75BB2}"/>
    <cellStyle name="常规 2 4 2 3 2 2 2" xfId="1872" xr:uid="{35839038-BBE3-4552-917D-B2EC53ACE9A9}"/>
    <cellStyle name="常规 2 4 2 3 2 2 2 2" xfId="1873" xr:uid="{73F18AE6-A605-4E65-8578-A7CC35923FE6}"/>
    <cellStyle name="常规 2 4 2 3 2 2 2 2 2" xfId="1874" xr:uid="{0638ACB6-A4A6-43A8-AAE6-209DA0266DFA}"/>
    <cellStyle name="常规 2 4 2 3 2 2 2 2 2 2" xfId="6537" xr:uid="{646C322C-C414-497F-BA1A-B17FD3939E92}"/>
    <cellStyle name="常规 2 4 2 3 2 2 2 2 2 2 2" xfId="13307" xr:uid="{681CE18E-4FF1-4216-8E3D-58E78B5DF2F0}"/>
    <cellStyle name="常规 2 4 2 3 2 2 2 2 2 3" xfId="9763" xr:uid="{B12E3D7E-DC30-4952-B61A-3804165D4077}"/>
    <cellStyle name="常规 2 4 2 3 2 2 2 2 3" xfId="5121" xr:uid="{0B6E4374-A1C4-4CE1-BE2A-6765B57E8108}"/>
    <cellStyle name="常规 2 4 2 3 2 2 2 2 3 2" xfId="11891" xr:uid="{17BC0DB7-1D21-46EF-9F0E-FB878D635938}"/>
    <cellStyle name="常规 2 4 2 3 2 2 2 2 4" xfId="7958" xr:uid="{CDD0F758-9261-4AB1-8367-BFFAA7554A4F}"/>
    <cellStyle name="常规 2 4 2 3 2 2 2 3" xfId="1875" xr:uid="{53A120A3-CD96-4C5F-9A5A-9D3C38CD7806}"/>
    <cellStyle name="常规 2 4 2 3 2 2 2 3 2" xfId="1876" xr:uid="{E92E5DA7-529A-4F9A-A91D-A7A26E225D2C}"/>
    <cellStyle name="常规 2 4 2 3 2 2 2 3 2 2" xfId="6891" xr:uid="{AE9CB2A9-3600-4D30-A9FB-40055CEEAA35}"/>
    <cellStyle name="常规 2 4 2 3 2 2 2 3 2 2 2" xfId="13661" xr:uid="{269AB4C9-F5A4-4C13-858A-3564A6F0B8A7}"/>
    <cellStyle name="常规 2 4 2 3 2 2 2 3 2 3" xfId="10117" xr:uid="{2254E48A-744C-49C9-A2E6-469BA056E863}"/>
    <cellStyle name="常规 2 4 2 3 2 2 2 3 3" xfId="5475" xr:uid="{F5F6C1C7-22E3-4A44-9333-A4736E818D9F}"/>
    <cellStyle name="常规 2 4 2 3 2 2 2 3 3 2" xfId="12245" xr:uid="{2F266151-BF9D-4905-8CBA-B4C8809104E8}"/>
    <cellStyle name="常规 2 4 2 3 2 2 2 3 4" xfId="8312" xr:uid="{D8E63F0B-F1D0-41C8-8302-7E05C02C5FAD}"/>
    <cellStyle name="常规 2 4 2 3 2 2 2 4" xfId="1877" xr:uid="{CADD4673-D60F-487E-BBDE-8A51640F37D7}"/>
    <cellStyle name="常规 2 4 2 3 2 2 2 4 2" xfId="1878" xr:uid="{CB653F09-2DF5-4052-9C9D-86ADCEF4ECD7}"/>
    <cellStyle name="常规 2 4 2 3 2 2 2 4 2 2" xfId="7245" xr:uid="{2D8342F1-97CC-42A8-BC9B-4B9C494085A1}"/>
    <cellStyle name="常规 2 4 2 3 2 2 2 4 2 2 2" xfId="14015" xr:uid="{C29B984C-6BCC-4636-AFB2-F259F605EF02}"/>
    <cellStyle name="常规 2 4 2 3 2 2 2 4 2 3" xfId="10471" xr:uid="{FFAEC842-4355-4E9A-AF05-38C621B03A51}"/>
    <cellStyle name="常规 2 4 2 3 2 2 2 4 3" xfId="5829" xr:uid="{EBEB6669-E076-4963-8FD8-28A62488F818}"/>
    <cellStyle name="常规 2 4 2 3 2 2 2 4 3 2" xfId="12599" xr:uid="{D1D74562-614C-4383-A934-E5088FB38278}"/>
    <cellStyle name="常规 2 4 2 3 2 2 2 4 4" xfId="8666" xr:uid="{51DCCE54-B35E-4BEC-BE4B-FAA6F0C7C2FC}"/>
    <cellStyle name="常规 2 4 2 3 2 2 2 5" xfId="1879" xr:uid="{3E021752-2CFD-4101-B05F-FA650E0845B1}"/>
    <cellStyle name="常规 2 4 2 3 2 2 2 5 2" xfId="6183" xr:uid="{008F16F8-5096-44EC-AA59-8AF9E23D43E1}"/>
    <cellStyle name="常规 2 4 2 3 2 2 2 5 2 2" xfId="12953" xr:uid="{1636F0D5-348B-4A37-9872-719776E2946D}"/>
    <cellStyle name="常规 2 4 2 3 2 2 2 5 3" xfId="9409" xr:uid="{325104CE-3A0A-498E-84D2-2E753DB994AB}"/>
    <cellStyle name="常规 2 4 2 3 2 2 2 6" xfId="4767" xr:uid="{CE36E005-9D78-44CF-8004-A64CCC78A7D3}"/>
    <cellStyle name="常规 2 4 2 3 2 2 2 6 2" xfId="11537" xr:uid="{E3C99B44-A0D8-41D9-834B-5213A71F63B5}"/>
    <cellStyle name="常规 2 4 2 3 2 2 2 7" xfId="7604" xr:uid="{F1D77603-A652-4798-B2AA-FD489FB72768}"/>
    <cellStyle name="常规 2 4 2 3 2 2 3" xfId="1880" xr:uid="{6A225326-DE70-45E7-8BBC-E019C456CDE7}"/>
    <cellStyle name="常规 2 4 2 3 2 2 3 2" xfId="1881" xr:uid="{34E90CA5-A82A-477E-A438-1B38ADEAD52C}"/>
    <cellStyle name="常规 2 4 2 3 2 2 3 2 2" xfId="6360" xr:uid="{EED36940-34B9-42C4-B3EC-73A78E7A9A27}"/>
    <cellStyle name="常规 2 4 2 3 2 2 3 2 2 2" xfId="13130" xr:uid="{95447B9A-7E8B-4EF3-A186-828836F0F049}"/>
    <cellStyle name="常规 2 4 2 3 2 2 3 2 3" xfId="9586" xr:uid="{CACC9C28-BC45-44EB-8423-FFBCEB208FAE}"/>
    <cellStyle name="常规 2 4 2 3 2 2 3 3" xfId="4944" xr:uid="{F9CAAA29-9B0C-4739-A099-04CAA39C5990}"/>
    <cellStyle name="常规 2 4 2 3 2 2 3 3 2" xfId="11714" xr:uid="{5CB9FC7F-289C-4F21-AA03-496FBCD3A605}"/>
    <cellStyle name="常规 2 4 2 3 2 2 3 4" xfId="7781" xr:uid="{0ED737FE-5C0F-4EC5-BA92-43F2521FB945}"/>
    <cellStyle name="常规 2 4 2 3 2 2 4" xfId="1882" xr:uid="{67D0210C-8921-4D40-A7A3-2F21281551D2}"/>
    <cellStyle name="常规 2 4 2 3 2 2 4 2" xfId="1883" xr:uid="{1404C47F-874A-45AC-A897-5CDAB159810F}"/>
    <cellStyle name="常规 2 4 2 3 2 2 4 2 2" xfId="6714" xr:uid="{DB6630F3-4A0F-4684-96B7-D6F9D65BF567}"/>
    <cellStyle name="常规 2 4 2 3 2 2 4 2 2 2" xfId="13484" xr:uid="{DD8B3B01-ABE1-4451-9349-F2BB7F2311D0}"/>
    <cellStyle name="常规 2 4 2 3 2 2 4 2 3" xfId="9940" xr:uid="{4EA52BA0-564A-4E40-91AE-2229B98EEBB3}"/>
    <cellStyle name="常规 2 4 2 3 2 2 4 3" xfId="5298" xr:uid="{5646ACE9-1FF8-4631-A742-019C9F447162}"/>
    <cellStyle name="常规 2 4 2 3 2 2 4 3 2" xfId="12068" xr:uid="{3C677414-FDAF-4E30-BBBD-3F25E5481415}"/>
    <cellStyle name="常规 2 4 2 3 2 2 4 4" xfId="8135" xr:uid="{59F37DC1-6B95-4CC9-9EB9-07E50FA21010}"/>
    <cellStyle name="常规 2 4 2 3 2 2 5" xfId="1884" xr:uid="{8D7E6276-14A1-497B-B058-FA2763C0424E}"/>
    <cellStyle name="常规 2 4 2 3 2 2 5 2" xfId="1885" xr:uid="{59A0264E-FA49-40EF-82CE-C3A837A06DF4}"/>
    <cellStyle name="常规 2 4 2 3 2 2 5 2 2" xfId="7068" xr:uid="{315C0DE9-67AA-4DE4-80A8-5C10028EF95B}"/>
    <cellStyle name="常规 2 4 2 3 2 2 5 2 2 2" xfId="13838" xr:uid="{F6AC310F-E59A-4B79-95AB-1B6FE14D9E60}"/>
    <cellStyle name="常规 2 4 2 3 2 2 5 2 3" xfId="10294" xr:uid="{1F0801D0-0A4A-4118-932D-ED8B7F67C12C}"/>
    <cellStyle name="常规 2 4 2 3 2 2 5 3" xfId="5652" xr:uid="{3F9C3B96-8279-4BA2-8164-E3D05C9FBCE4}"/>
    <cellStyle name="常规 2 4 2 3 2 2 5 3 2" xfId="12422" xr:uid="{C6F75172-F5FB-4A31-8F9D-5D3B16221D00}"/>
    <cellStyle name="常规 2 4 2 3 2 2 5 4" xfId="8489" xr:uid="{75CD8D0D-4E27-4000-AFBC-EF404E8978B8}"/>
    <cellStyle name="常规 2 4 2 3 2 2 6" xfId="1886" xr:uid="{DB037F8D-27D5-4123-81AE-1F967C145417}"/>
    <cellStyle name="常规 2 4 2 3 2 2 6 2" xfId="6006" xr:uid="{5C2EC81D-65C7-48E0-A484-4443D961F3AF}"/>
    <cellStyle name="常规 2 4 2 3 2 2 6 2 2" xfId="12776" xr:uid="{0B477AB6-A2AE-4F65-B447-3DAE51016FB5}"/>
    <cellStyle name="常规 2 4 2 3 2 2 6 3" xfId="9232" xr:uid="{8FF0436C-CA60-428A-B46D-0B81A9887FB1}"/>
    <cellStyle name="常规 2 4 2 3 2 2 7" xfId="4590" xr:uid="{38A8BAB2-C967-40EE-B304-D37319C6EABC}"/>
    <cellStyle name="常规 2 4 2 3 2 2 7 2" xfId="11360" xr:uid="{A1AF01F7-6F2A-484A-A0C7-472C6AE76642}"/>
    <cellStyle name="常规 2 4 2 3 2 2 8" xfId="7427" xr:uid="{2049CC97-D7C6-4EDC-8CBA-992198852ED4}"/>
    <cellStyle name="常规 2 4 2 3 2 3" xfId="1887" xr:uid="{6DFB9DBF-90C3-403B-A5F2-7C5BDC3B0773}"/>
    <cellStyle name="常规 2 4 2 3 2 3 2" xfId="1888" xr:uid="{1C20D65A-60E6-49CE-B373-C3D3E68D9BFF}"/>
    <cellStyle name="常规 2 4 2 3 2 3 2 2" xfId="1889" xr:uid="{0E6BE51B-5D47-40EC-8A58-69CBA66E274E}"/>
    <cellStyle name="常规 2 4 2 3 2 3 2 2 2" xfId="6456" xr:uid="{0754A619-93EA-403D-9773-642B881A0207}"/>
    <cellStyle name="常规 2 4 2 3 2 3 2 2 2 2" xfId="13226" xr:uid="{106B0B61-ECFF-4F2D-9CE1-630270C41037}"/>
    <cellStyle name="常规 2 4 2 3 2 3 2 2 3" xfId="9682" xr:uid="{511F431B-745B-4D8E-8E36-FD8057BFCDA7}"/>
    <cellStyle name="常规 2 4 2 3 2 3 2 3" xfId="5040" xr:uid="{2DEC28E4-16ED-4B02-9A06-B20CAA38F9B2}"/>
    <cellStyle name="常规 2 4 2 3 2 3 2 3 2" xfId="11810" xr:uid="{73654015-89AD-4798-BB65-2FA4CD7DB38D}"/>
    <cellStyle name="常规 2 4 2 3 2 3 2 4" xfId="7877" xr:uid="{C5F55B79-3AE3-475A-8DF6-0D04C681ED9E}"/>
    <cellStyle name="常规 2 4 2 3 2 3 3" xfId="1890" xr:uid="{2224EDC2-38C2-4C2E-8685-ADC933309062}"/>
    <cellStyle name="常规 2 4 2 3 2 3 3 2" xfId="1891" xr:uid="{211AB32F-2BC8-47CC-A292-87965593A67A}"/>
    <cellStyle name="常规 2 4 2 3 2 3 3 2 2" xfId="6810" xr:uid="{64C05B19-3012-498B-AA01-29894D8ECD3A}"/>
    <cellStyle name="常规 2 4 2 3 2 3 3 2 2 2" xfId="13580" xr:uid="{B51770A2-0A6C-4398-95CD-E37688A70667}"/>
    <cellStyle name="常规 2 4 2 3 2 3 3 2 3" xfId="10036" xr:uid="{E55C47A7-61F3-41DE-9A06-679CEDB4E0F6}"/>
    <cellStyle name="常规 2 4 2 3 2 3 3 3" xfId="5394" xr:uid="{3C56539E-24C5-4E7E-A81B-D3489AFED8F8}"/>
    <cellStyle name="常规 2 4 2 3 2 3 3 3 2" xfId="12164" xr:uid="{56DB0B63-FF73-430A-A4CA-53709785EA23}"/>
    <cellStyle name="常规 2 4 2 3 2 3 3 4" xfId="8231" xr:uid="{2F955FB2-E5AE-4831-816D-134368E4EC5E}"/>
    <cellStyle name="常规 2 4 2 3 2 3 4" xfId="1892" xr:uid="{9F45069D-CF9F-4644-9C4B-C0E33D52E63C}"/>
    <cellStyle name="常规 2 4 2 3 2 3 4 2" xfId="1893" xr:uid="{A6442F2B-4797-4F29-91F1-22BC7BF2C08E}"/>
    <cellStyle name="常规 2 4 2 3 2 3 4 2 2" xfId="7164" xr:uid="{A97E20E6-BF27-434F-B3E9-3ED12F7D4500}"/>
    <cellStyle name="常规 2 4 2 3 2 3 4 2 2 2" xfId="13934" xr:uid="{274D688D-668B-4A5B-87F6-B511058A0A5B}"/>
    <cellStyle name="常规 2 4 2 3 2 3 4 2 3" xfId="10390" xr:uid="{CFD5D0D2-AF81-4747-A4BE-B3014BEC6636}"/>
    <cellStyle name="常规 2 4 2 3 2 3 4 3" xfId="5748" xr:uid="{0CC535C7-832C-4F52-B7EE-DBCE624F91B6}"/>
    <cellStyle name="常规 2 4 2 3 2 3 4 3 2" xfId="12518" xr:uid="{A43D2DBE-BCEF-484B-8ED9-B93427EDD725}"/>
    <cellStyle name="常规 2 4 2 3 2 3 4 4" xfId="8585" xr:uid="{76AFEDFF-A967-458B-873D-E18E42059E0E}"/>
    <cellStyle name="常规 2 4 2 3 2 3 5" xfId="1894" xr:uid="{04E4F073-539B-44B5-991C-19B0A0132108}"/>
    <cellStyle name="常规 2 4 2 3 2 3 5 2" xfId="6102" xr:uid="{7F935E62-3AA3-4BC4-9CDC-7C5F804A0518}"/>
    <cellStyle name="常规 2 4 2 3 2 3 5 2 2" xfId="12872" xr:uid="{CE311CDF-7CF1-4232-85B3-1CD938BE83A1}"/>
    <cellStyle name="常规 2 4 2 3 2 3 5 3" xfId="9328" xr:uid="{81883060-2FD8-4B05-91F0-1DA4A72DB4F3}"/>
    <cellStyle name="常规 2 4 2 3 2 3 6" xfId="4686" xr:uid="{9B8AB85B-11EC-4595-ACB5-66A6646F39C9}"/>
    <cellStyle name="常规 2 4 2 3 2 3 6 2" xfId="11456" xr:uid="{C4BF9390-2CA9-4C68-B692-0479C6022AD1}"/>
    <cellStyle name="常规 2 4 2 3 2 3 7" xfId="7523" xr:uid="{4CA533BB-E405-4B56-BE12-4CA19D4D5520}"/>
    <cellStyle name="常规 2 4 2 3 2 4" xfId="1895" xr:uid="{591DFCCB-A978-4CFD-8219-271609FB2A5B}"/>
    <cellStyle name="常规 2 4 2 3 2 4 2" xfId="1896" xr:uid="{40B9FEA6-150E-464B-AB2F-FEFF69BE7DC7}"/>
    <cellStyle name="常规 2 4 2 3 2 4 2 2" xfId="6279" xr:uid="{3B5C9FB1-27E3-43D4-93E8-32C39CC90EDE}"/>
    <cellStyle name="常规 2 4 2 3 2 4 2 2 2" xfId="13049" xr:uid="{F1B2A63B-6E67-467E-B4E5-67A9317CD2CF}"/>
    <cellStyle name="常规 2 4 2 3 2 4 2 3" xfId="9505" xr:uid="{C301FF37-404F-4B50-8C85-B2B454D47D7B}"/>
    <cellStyle name="常规 2 4 2 3 2 4 3" xfId="4863" xr:uid="{504E9C30-E04E-4D43-B75C-D1FF32A97505}"/>
    <cellStyle name="常规 2 4 2 3 2 4 3 2" xfId="11633" xr:uid="{B3F02D1B-1043-4FF5-B3F0-33790C35AB9D}"/>
    <cellStyle name="常规 2 4 2 3 2 4 4" xfId="7700" xr:uid="{69A58B99-61C3-4084-A981-8A248CB5A639}"/>
    <cellStyle name="常规 2 4 2 3 2 5" xfId="1897" xr:uid="{DE4A7DD5-780C-4AC1-8E85-C4CB08A61913}"/>
    <cellStyle name="常规 2 4 2 3 2 5 2" xfId="1898" xr:uid="{E38FC1A2-AC45-467B-8350-35291CFA55A8}"/>
    <cellStyle name="常规 2 4 2 3 2 5 2 2" xfId="6633" xr:uid="{58F6390E-BEC4-491E-A46E-19E83909E6DE}"/>
    <cellStyle name="常规 2 4 2 3 2 5 2 2 2" xfId="13403" xr:uid="{DD0C31A5-9B79-4651-83FF-97FE3A9538D3}"/>
    <cellStyle name="常规 2 4 2 3 2 5 2 3" xfId="9859" xr:uid="{390C8E18-255E-4DF8-823B-696B59A5E61F}"/>
    <cellStyle name="常规 2 4 2 3 2 5 3" xfId="5217" xr:uid="{A22F4E8B-B5BA-4FB9-B1CD-E1FF6FC0E9EE}"/>
    <cellStyle name="常规 2 4 2 3 2 5 3 2" xfId="11987" xr:uid="{220CD1F0-4ED9-4723-8D85-4CD659C25AA6}"/>
    <cellStyle name="常规 2 4 2 3 2 5 4" xfId="8054" xr:uid="{DD53AC3F-0D30-4536-8126-DD6340E2B9AC}"/>
    <cellStyle name="常规 2 4 2 3 2 6" xfId="1899" xr:uid="{0D68BD76-1AFE-45D9-AD32-BFFF3D611EB7}"/>
    <cellStyle name="常规 2 4 2 3 2 6 2" xfId="1900" xr:uid="{42E5F63C-A1DE-4FE0-9965-91C552233605}"/>
    <cellStyle name="常规 2 4 2 3 2 6 2 2" xfId="6987" xr:uid="{FD020F69-FFC4-4E07-951A-787BAE068C7D}"/>
    <cellStyle name="常规 2 4 2 3 2 6 2 2 2" xfId="13757" xr:uid="{EDA411E4-53A1-4602-B8E7-353AD1C90BC8}"/>
    <cellStyle name="常规 2 4 2 3 2 6 2 3" xfId="10213" xr:uid="{8E45B1FE-75A4-4DA4-B496-6721C585DE15}"/>
    <cellStyle name="常规 2 4 2 3 2 6 3" xfId="5571" xr:uid="{5F1A4301-E367-42B8-B707-6726B1C83E98}"/>
    <cellStyle name="常规 2 4 2 3 2 6 3 2" xfId="12341" xr:uid="{4A80F892-1E99-41E6-960D-A22226B4F74D}"/>
    <cellStyle name="常规 2 4 2 3 2 6 4" xfId="8408" xr:uid="{C2BC1536-5E04-44FC-915A-1E35626F9DD0}"/>
    <cellStyle name="常规 2 4 2 3 2 7" xfId="1901" xr:uid="{B60D7497-BCA9-4A65-97B7-E6E3FC1D895C}"/>
    <cellStyle name="常规 2 4 2 3 2 7 2" xfId="5925" xr:uid="{04CF23B5-83FD-4C33-A35C-1811B08D866A}"/>
    <cellStyle name="常规 2 4 2 3 2 7 2 2" xfId="12695" xr:uid="{C868B4F0-96D5-4F07-90F7-B23A6996A758}"/>
    <cellStyle name="常规 2 4 2 3 2 7 3" xfId="9151" xr:uid="{ABF238DA-C70A-48D5-943B-145D9F6187E0}"/>
    <cellStyle name="常规 2 4 2 3 2 8" xfId="4509" xr:uid="{1806031E-EBCC-43F0-9AFD-2B477BABEA55}"/>
    <cellStyle name="常规 2 4 2 3 2 8 2" xfId="11279" xr:uid="{5307901C-01AE-4BF3-954C-1BFD3B2D0E22}"/>
    <cellStyle name="常规 2 4 2 3 2 9" xfId="7346" xr:uid="{438A7597-42EB-43DB-898A-FE2C3E2654CE}"/>
    <cellStyle name="常规 2 4 2 3 3" xfId="1902" xr:uid="{8C5306C0-33BB-4FEB-86D0-91543F7E1865}"/>
    <cellStyle name="常规 2 4 2 3 3 2" xfId="1903" xr:uid="{A971C7A7-94AB-40E5-BB9C-B49A5BEEAD79}"/>
    <cellStyle name="常规 2 4 2 3 3 2 2" xfId="1904" xr:uid="{6A1297AB-BFE9-4279-A67E-08FB044DAAC2}"/>
    <cellStyle name="常规 2 4 2 3 3 2 2 2" xfId="1905" xr:uid="{2DEDCA37-EDB5-413C-B15E-F4C8148422E6}"/>
    <cellStyle name="常规 2 4 2 3 3 2 2 2 2" xfId="6495" xr:uid="{95F4BA89-F2A4-4AAA-B1DD-6EBA15455734}"/>
    <cellStyle name="常规 2 4 2 3 3 2 2 2 2 2" xfId="13265" xr:uid="{AA80D073-87B0-4C97-8032-36BA1A2FC926}"/>
    <cellStyle name="常规 2 4 2 3 3 2 2 2 3" xfId="9721" xr:uid="{8A0B0BB1-1B83-405E-9214-DB8585D5E866}"/>
    <cellStyle name="常规 2 4 2 3 3 2 2 3" xfId="5079" xr:uid="{94835589-8179-4528-A741-817FCF5DBE77}"/>
    <cellStyle name="常规 2 4 2 3 3 2 2 3 2" xfId="11849" xr:uid="{691946C9-6F92-44AB-8758-38C9BF859D47}"/>
    <cellStyle name="常规 2 4 2 3 3 2 2 4" xfId="7916" xr:uid="{B5440390-5D0D-4460-BFEA-AA6CAC397EF5}"/>
    <cellStyle name="常规 2 4 2 3 3 2 3" xfId="1906" xr:uid="{6EE3A943-E3C5-4DDF-9A2B-9FDEDEAE25D1}"/>
    <cellStyle name="常规 2 4 2 3 3 2 3 2" xfId="1907" xr:uid="{19F40844-71D5-4947-9D8C-0E05D43D5ED1}"/>
    <cellStyle name="常规 2 4 2 3 3 2 3 2 2" xfId="6849" xr:uid="{60CFEFFB-B3CB-4FE4-BA54-8B0841FC8D19}"/>
    <cellStyle name="常规 2 4 2 3 3 2 3 2 2 2" xfId="13619" xr:uid="{17EF498F-3BB0-4C48-B1AE-43F7CC6B2B64}"/>
    <cellStyle name="常规 2 4 2 3 3 2 3 2 3" xfId="10075" xr:uid="{51879895-DD0F-451C-AED7-F68A0727FE24}"/>
    <cellStyle name="常规 2 4 2 3 3 2 3 3" xfId="5433" xr:uid="{17D14CBC-E4AC-40CB-A851-F7E0E49F54CD}"/>
    <cellStyle name="常规 2 4 2 3 3 2 3 3 2" xfId="12203" xr:uid="{5B578210-BEC8-4113-A9A8-629E19FD33CE}"/>
    <cellStyle name="常规 2 4 2 3 3 2 3 4" xfId="8270" xr:uid="{56B62CB3-CCAF-45B7-BD70-CDF5D4E50733}"/>
    <cellStyle name="常规 2 4 2 3 3 2 4" xfId="1908" xr:uid="{890BA14C-CB3F-4BE5-8F48-3BB60FA528F5}"/>
    <cellStyle name="常规 2 4 2 3 3 2 4 2" xfId="1909" xr:uid="{AE52FFCF-8212-4B53-A144-F4E4C08BA0AE}"/>
    <cellStyle name="常规 2 4 2 3 3 2 4 2 2" xfId="7203" xr:uid="{6AE649A9-E49A-429B-9B93-C9D3DDC0599A}"/>
    <cellStyle name="常规 2 4 2 3 3 2 4 2 2 2" xfId="13973" xr:uid="{5D219891-0169-4ED2-A4F8-A4AB9BA8F836}"/>
    <cellStyle name="常规 2 4 2 3 3 2 4 2 3" xfId="10429" xr:uid="{07B0DA6B-40A5-40EC-859A-E45D88B9DB1E}"/>
    <cellStyle name="常规 2 4 2 3 3 2 4 3" xfId="5787" xr:uid="{2D2A40E5-1AEB-4A2C-8190-AC74660D4277}"/>
    <cellStyle name="常规 2 4 2 3 3 2 4 3 2" xfId="12557" xr:uid="{FBD0BD5B-7458-4BE9-9EFC-38FE4EE9AE9A}"/>
    <cellStyle name="常规 2 4 2 3 3 2 4 4" xfId="8624" xr:uid="{1F5DF948-3887-4819-9EA3-F82F2DCBF001}"/>
    <cellStyle name="常规 2 4 2 3 3 2 5" xfId="1910" xr:uid="{81E63075-D2D9-4C16-B980-F973C5AB40C6}"/>
    <cellStyle name="常规 2 4 2 3 3 2 5 2" xfId="6141" xr:uid="{36702275-C297-44CF-96B7-910547B6660C}"/>
    <cellStyle name="常规 2 4 2 3 3 2 5 2 2" xfId="12911" xr:uid="{53F67DBB-09FB-4C31-99AB-9E7A8E0F8BEB}"/>
    <cellStyle name="常规 2 4 2 3 3 2 5 3" xfId="9367" xr:uid="{A11BBE71-92CC-4DA3-81EE-AD54162261C5}"/>
    <cellStyle name="常规 2 4 2 3 3 2 6" xfId="4725" xr:uid="{AD608542-EC3E-410E-BDB7-8B8F1E7CF086}"/>
    <cellStyle name="常规 2 4 2 3 3 2 6 2" xfId="11495" xr:uid="{B86BD961-5DC0-4311-B931-82B66C881761}"/>
    <cellStyle name="常规 2 4 2 3 3 2 7" xfId="7562" xr:uid="{D683D0E7-6CCD-456E-8A0D-8C14E9418303}"/>
    <cellStyle name="常规 2 4 2 3 3 3" xfId="1911" xr:uid="{19339AA2-E103-4748-9ABC-42C28420FDC5}"/>
    <cellStyle name="常规 2 4 2 3 3 3 2" xfId="1912" xr:uid="{C9DA90AB-A811-4C5A-AB8F-6552F6A3BADB}"/>
    <cellStyle name="常规 2 4 2 3 3 3 2 2" xfId="6318" xr:uid="{95F1B80F-83EF-45AD-A4D9-1DF9E664AE23}"/>
    <cellStyle name="常规 2 4 2 3 3 3 2 2 2" xfId="13088" xr:uid="{245006A7-1C0A-4B32-9E55-45C5E7DAC500}"/>
    <cellStyle name="常规 2 4 2 3 3 3 2 3" xfId="9544" xr:uid="{3137B542-733B-4C46-8240-31D5EBEFC326}"/>
    <cellStyle name="常规 2 4 2 3 3 3 3" xfId="4902" xr:uid="{0DDD73A7-9EFA-47A1-96CC-50C3D18D00E9}"/>
    <cellStyle name="常规 2 4 2 3 3 3 3 2" xfId="11672" xr:uid="{A8FBD7F1-3A30-4834-9E49-D8A8970AD38F}"/>
    <cellStyle name="常规 2 4 2 3 3 3 4" xfId="7739" xr:uid="{550C1EF4-4A0E-4CEA-89DF-6B13E69D0CF9}"/>
    <cellStyle name="常规 2 4 2 3 3 4" xfId="1913" xr:uid="{C6ED178E-CCF6-494A-AFB3-B29EE20340D4}"/>
    <cellStyle name="常规 2 4 2 3 3 4 2" xfId="1914" xr:uid="{452B0F72-1D8B-491E-95EF-C71A7716177B}"/>
    <cellStyle name="常规 2 4 2 3 3 4 2 2" xfId="6672" xr:uid="{081DAB25-AA45-4883-B935-CFBD73F2EF9E}"/>
    <cellStyle name="常规 2 4 2 3 3 4 2 2 2" xfId="13442" xr:uid="{D538D748-0FAB-44EC-B3D2-8A1FBC80E146}"/>
    <cellStyle name="常规 2 4 2 3 3 4 2 3" xfId="9898" xr:uid="{BF56A20B-2291-4F39-8C32-CE7BEEACD4BF}"/>
    <cellStyle name="常规 2 4 2 3 3 4 3" xfId="5256" xr:uid="{EA6E5A36-678E-4C70-BD3F-1768E0559F81}"/>
    <cellStyle name="常规 2 4 2 3 3 4 3 2" xfId="12026" xr:uid="{D0C6172A-5A65-468C-8A36-147015E88A1D}"/>
    <cellStyle name="常规 2 4 2 3 3 4 4" xfId="8093" xr:uid="{04DC5522-6A48-49B6-A54F-9A27A7909BAC}"/>
    <cellStyle name="常规 2 4 2 3 3 5" xfId="1915" xr:uid="{7A1F93F6-CEE3-4785-A961-C010A72C7C80}"/>
    <cellStyle name="常规 2 4 2 3 3 5 2" xfId="1916" xr:uid="{B0440206-23A2-49D3-843E-5AD1BD7E42D1}"/>
    <cellStyle name="常规 2 4 2 3 3 5 2 2" xfId="7026" xr:uid="{41A4D22A-8586-47E5-9485-6477CD5012F1}"/>
    <cellStyle name="常规 2 4 2 3 3 5 2 2 2" xfId="13796" xr:uid="{5617FFF5-E93E-46C5-B384-7127A3DEA6CA}"/>
    <cellStyle name="常规 2 4 2 3 3 5 2 3" xfId="10252" xr:uid="{7673710F-B396-45FC-83CC-82328AC8D00C}"/>
    <cellStyle name="常规 2 4 2 3 3 5 3" xfId="5610" xr:uid="{43AF0DE3-A4B4-4A80-8304-D4E1F4B36B95}"/>
    <cellStyle name="常规 2 4 2 3 3 5 3 2" xfId="12380" xr:uid="{ABBC3F2A-94BF-4487-B39F-32A72984D512}"/>
    <cellStyle name="常规 2 4 2 3 3 5 4" xfId="8447" xr:uid="{7E2CEC4A-6478-41AF-968E-DFC65431E5F0}"/>
    <cellStyle name="常规 2 4 2 3 3 6" xfId="1917" xr:uid="{E2B2A0D6-2150-4E2D-89EA-0FEF6473F45C}"/>
    <cellStyle name="常规 2 4 2 3 3 6 2" xfId="5964" xr:uid="{2B27A36F-629E-4713-8AA9-CBA58E450FFA}"/>
    <cellStyle name="常规 2 4 2 3 3 6 2 2" xfId="12734" xr:uid="{F407765A-D8DE-4582-ABB8-3B22BD0089CC}"/>
    <cellStyle name="常规 2 4 2 3 3 6 3" xfId="9190" xr:uid="{B68E5399-EA85-42A2-AB5C-69A74D633266}"/>
    <cellStyle name="常规 2 4 2 3 3 7" xfId="4548" xr:uid="{DC91EA86-B589-4FCA-B916-BD07420FC7CA}"/>
    <cellStyle name="常规 2 4 2 3 3 7 2" xfId="11318" xr:uid="{461CD145-967B-41AB-8BA6-5446FA793955}"/>
    <cellStyle name="常规 2 4 2 3 3 8" xfId="7385" xr:uid="{98905008-6F2A-4F76-A274-50CCFC46F85B}"/>
    <cellStyle name="常规 2 4 2 3 4" xfId="1918" xr:uid="{54F6DBA8-ECBF-4F18-A574-F0B682E777EB}"/>
    <cellStyle name="常规 2 4 2 3 4 2" xfId="1919" xr:uid="{F8BA6A69-7102-4337-B4CF-C515E8B6AA07}"/>
    <cellStyle name="常规 2 4 2 3 4 2 2" xfId="1920" xr:uid="{198FF9F1-4D38-4ECA-A31B-61107EA723E9}"/>
    <cellStyle name="常规 2 4 2 3 4 2 2 2" xfId="6414" xr:uid="{F4367997-04AB-4F1C-A95F-F8FB718C2CBA}"/>
    <cellStyle name="常规 2 4 2 3 4 2 2 2 2" xfId="13184" xr:uid="{12797857-CBB8-4443-A95E-640E24246B01}"/>
    <cellStyle name="常规 2 4 2 3 4 2 2 3" xfId="9640" xr:uid="{66F83FC8-50A6-4358-A5C8-089015EBAE58}"/>
    <cellStyle name="常规 2 4 2 3 4 2 3" xfId="4998" xr:uid="{4B31C397-203F-44BA-9979-8C7B96A4F384}"/>
    <cellStyle name="常规 2 4 2 3 4 2 3 2" xfId="11768" xr:uid="{B7F3EF1B-7B43-490B-A714-DE3EC397DE4A}"/>
    <cellStyle name="常规 2 4 2 3 4 2 4" xfId="7835" xr:uid="{580A527A-CA31-4DD4-BC97-AE508F3C7864}"/>
    <cellStyle name="常规 2 4 2 3 4 3" xfId="1921" xr:uid="{9D69BF93-E94F-47C8-A216-1D2615CD63C8}"/>
    <cellStyle name="常规 2 4 2 3 4 3 2" xfId="1922" xr:uid="{D8742A2A-BE96-4AC2-A051-15B6282357E6}"/>
    <cellStyle name="常规 2 4 2 3 4 3 2 2" xfId="6768" xr:uid="{7A9E2B00-5CFD-4E6F-BEFB-C9BD8723764B}"/>
    <cellStyle name="常规 2 4 2 3 4 3 2 2 2" xfId="13538" xr:uid="{44EDC051-17DD-464E-84AE-0040362E9F86}"/>
    <cellStyle name="常规 2 4 2 3 4 3 2 3" xfId="9994" xr:uid="{D2264609-8036-42D4-9505-F043C4ABA4D0}"/>
    <cellStyle name="常规 2 4 2 3 4 3 3" xfId="5352" xr:uid="{7E1EC109-03F8-49BF-93C8-717897482FA9}"/>
    <cellStyle name="常规 2 4 2 3 4 3 3 2" xfId="12122" xr:uid="{F5F88073-426F-4BFA-8A1D-FAEA475241A0}"/>
    <cellStyle name="常规 2 4 2 3 4 3 4" xfId="8189" xr:uid="{2F2E2F17-0B42-4627-99EF-8A4BDDCF0B10}"/>
    <cellStyle name="常规 2 4 2 3 4 4" xfId="1923" xr:uid="{CD74B968-ACE8-49D9-90E8-181BF29501CD}"/>
    <cellStyle name="常规 2 4 2 3 4 4 2" xfId="1924" xr:uid="{247A9887-5E8F-48D0-89D5-F7F1EF23C570}"/>
    <cellStyle name="常规 2 4 2 3 4 4 2 2" xfId="7122" xr:uid="{E9F0FE4F-2DBD-4F2F-BDEB-8CB733B523E6}"/>
    <cellStyle name="常规 2 4 2 3 4 4 2 2 2" xfId="13892" xr:uid="{A1FC3972-AA3D-4132-BC4F-74C018541F0B}"/>
    <cellStyle name="常规 2 4 2 3 4 4 2 3" xfId="10348" xr:uid="{B9B3403B-A934-470A-B45E-04A7F26B1AC8}"/>
    <cellStyle name="常规 2 4 2 3 4 4 3" xfId="5706" xr:uid="{5E67ECD7-7439-4132-B0F4-90FC99EFC201}"/>
    <cellStyle name="常规 2 4 2 3 4 4 3 2" xfId="12476" xr:uid="{69010DBB-F435-4AF9-88D5-2A6FA2975B3D}"/>
    <cellStyle name="常规 2 4 2 3 4 4 4" xfId="8543" xr:uid="{9FC91580-48AB-4B0C-A64E-53890705B6E4}"/>
    <cellStyle name="常规 2 4 2 3 4 5" xfId="1925" xr:uid="{65328D9F-2AEF-4728-88B9-9B79F3F6C4C5}"/>
    <cellStyle name="常规 2 4 2 3 4 5 2" xfId="6060" xr:uid="{CAB61992-FEC3-4AA0-BBD1-230F35CEB4C8}"/>
    <cellStyle name="常规 2 4 2 3 4 5 2 2" xfId="12830" xr:uid="{534B8F13-B57C-4F13-82D7-85F70582AEDF}"/>
    <cellStyle name="常规 2 4 2 3 4 5 3" xfId="9286" xr:uid="{F2D7FD54-3759-4558-B206-4CAF5640413B}"/>
    <cellStyle name="常规 2 4 2 3 4 6" xfId="4644" xr:uid="{58F89DEF-BBB1-4B9C-A729-1D4AC77A7F8C}"/>
    <cellStyle name="常规 2 4 2 3 4 6 2" xfId="11414" xr:uid="{37950AD3-89C0-4E58-A8FA-58D8C76CB5D3}"/>
    <cellStyle name="常规 2 4 2 3 4 7" xfId="7481" xr:uid="{884C205E-389F-49F2-8405-6DC73E2FB4C3}"/>
    <cellStyle name="常规 2 4 2 3 5" xfId="1926" xr:uid="{B1C40716-8A02-429D-AEA1-FAC9872F1324}"/>
    <cellStyle name="常规 2 4 2 3 5 2" xfId="1927" xr:uid="{B3334FF7-7B34-41F2-A13D-27FB40606B9C}"/>
    <cellStyle name="常规 2 4 2 3 5 2 2" xfId="6237" xr:uid="{9022B51D-493C-44F6-81EF-E5B761C27345}"/>
    <cellStyle name="常规 2 4 2 3 5 2 2 2" xfId="13007" xr:uid="{931D0C2D-0FA8-42A9-964F-6E2AE387FBEB}"/>
    <cellStyle name="常规 2 4 2 3 5 2 3" xfId="9463" xr:uid="{AF5ACB42-CFE5-4680-B2D4-DD1B0E9E59AB}"/>
    <cellStyle name="常规 2 4 2 3 5 3" xfId="4821" xr:uid="{EAC849D6-3D88-40CE-9D54-C1FB853C06EF}"/>
    <cellStyle name="常规 2 4 2 3 5 3 2" xfId="11591" xr:uid="{21C17AA3-F779-4ABA-9442-4A4388A4934F}"/>
    <cellStyle name="常规 2 4 2 3 5 4" xfId="7658" xr:uid="{09EF7A24-2F7D-48CF-BAAD-F0CACBB7A10E}"/>
    <cellStyle name="常规 2 4 2 3 6" xfId="1928" xr:uid="{32A20101-06AE-4EE2-B092-0EB11F18C3AA}"/>
    <cellStyle name="常规 2 4 2 3 6 2" xfId="1929" xr:uid="{CE5FAFFF-F2AA-4623-9B2F-13DD811E9E2D}"/>
    <cellStyle name="常规 2 4 2 3 6 2 2" xfId="6591" xr:uid="{C6873048-B0FF-4538-A063-C346C7047761}"/>
    <cellStyle name="常规 2 4 2 3 6 2 2 2" xfId="13361" xr:uid="{82C18706-8A1B-4C62-A350-AA38169BB4C6}"/>
    <cellStyle name="常规 2 4 2 3 6 2 3" xfId="9817" xr:uid="{282018FD-D1B1-4FA6-B19E-39BEF3F2CF57}"/>
    <cellStyle name="常规 2 4 2 3 6 3" xfId="5175" xr:uid="{0F848BA7-97C6-442E-8BA1-D48EE1F53405}"/>
    <cellStyle name="常规 2 4 2 3 6 3 2" xfId="11945" xr:uid="{815A1164-7582-4000-B1F0-CFCD16F09772}"/>
    <cellStyle name="常规 2 4 2 3 6 4" xfId="8012" xr:uid="{2522CC0B-2E78-4C1F-8338-ADB9E6EE0876}"/>
    <cellStyle name="常规 2 4 2 3 7" xfId="1930" xr:uid="{FC36CFAC-0415-44CF-AE15-3871ED2043A4}"/>
    <cellStyle name="常规 2 4 2 3 7 2" xfId="1931" xr:uid="{4D4D49BE-D772-467C-9041-91D992DDD434}"/>
    <cellStyle name="常规 2 4 2 3 7 2 2" xfId="6945" xr:uid="{79F06AC7-7579-46BD-927D-2D1474014F90}"/>
    <cellStyle name="常规 2 4 2 3 7 2 2 2" xfId="13715" xr:uid="{233B752B-7B53-4ECC-9F38-D9A69F093789}"/>
    <cellStyle name="常规 2 4 2 3 7 2 3" xfId="10171" xr:uid="{AF80E82C-9B97-4031-8C51-22050CE327C8}"/>
    <cellStyle name="常规 2 4 2 3 7 3" xfId="5529" xr:uid="{2738A237-EA44-4E07-9EE3-BEEA24F4BDAB}"/>
    <cellStyle name="常规 2 4 2 3 7 3 2" xfId="12299" xr:uid="{D280A476-2084-46BA-A34B-4B71316C936E}"/>
    <cellStyle name="常规 2 4 2 3 7 4" xfId="8366" xr:uid="{90C44FF2-4D0F-4B90-878F-A0B35F211DBA}"/>
    <cellStyle name="常规 2 4 2 3 8" xfId="1932" xr:uid="{05D02470-01B6-495B-B821-0DB4484121C0}"/>
    <cellStyle name="常规 2 4 2 3 8 2" xfId="5883" xr:uid="{835676FA-5777-48B6-AA71-8A33DF6FE9E5}"/>
    <cellStyle name="常规 2 4 2 3 8 2 2" xfId="12653" xr:uid="{37D4A1DD-C5DB-49F0-9F19-1F3FE5A33289}"/>
    <cellStyle name="常规 2 4 2 3 8 3" xfId="9109" xr:uid="{446A9A10-B09C-4888-BFE2-9A489850A1B7}"/>
    <cellStyle name="常规 2 4 2 3 9" xfId="4467" xr:uid="{4FAE94E3-2F17-487A-AF6F-2B32CA9ACF94}"/>
    <cellStyle name="常规 2 4 2 3 9 2" xfId="11237" xr:uid="{ADE85C85-6BC1-48F7-8EDF-A5B877520D0E}"/>
    <cellStyle name="常规 2 4 2 4" xfId="1933" xr:uid="{15C7D029-8C3D-4C87-85AC-3F0A0F614901}"/>
    <cellStyle name="常规 2 4 2 4 10" xfId="7318" xr:uid="{A4E51350-D2C1-48BD-B187-A3375BB2BF34}"/>
    <cellStyle name="常规 2 4 2 4 2" xfId="1934" xr:uid="{EA8A376B-3785-4708-B6EB-6E3875CCC277}"/>
    <cellStyle name="常规 2 4 2 4 2 2" xfId="1935" xr:uid="{8DAF7837-6DBD-4E2C-A1E4-24298F32B464}"/>
    <cellStyle name="常规 2 4 2 4 2 2 2" xfId="1936" xr:uid="{9C28AC53-CF04-42DD-87E2-5E2FB06EF3AC}"/>
    <cellStyle name="常规 2 4 2 4 2 2 2 2" xfId="1937" xr:uid="{FA33723B-E66D-4DB1-BBF1-BB8F80AE5768}"/>
    <cellStyle name="常规 2 4 2 4 2 2 2 2 2" xfId="1938" xr:uid="{FC272226-726B-4A8F-A6F0-4C6B983EAF1C}"/>
    <cellStyle name="常规 2 4 2 4 2 2 2 2 2 2" xfId="6551" xr:uid="{A1E094C6-EC32-45B8-9D8C-1A0B3CC2D5AE}"/>
    <cellStyle name="常规 2 4 2 4 2 2 2 2 2 2 2" xfId="13321" xr:uid="{E9BF2B7A-7DCE-41B6-B306-3EF2939378E3}"/>
    <cellStyle name="常规 2 4 2 4 2 2 2 2 2 3" xfId="9777" xr:uid="{0E4EB689-902B-4A2E-B822-22126895AA02}"/>
    <cellStyle name="常规 2 4 2 4 2 2 2 2 3" xfId="5135" xr:uid="{FB07F8A7-4BD2-43A7-BDE1-7F4E745350C2}"/>
    <cellStyle name="常规 2 4 2 4 2 2 2 2 3 2" xfId="11905" xr:uid="{8C6B9788-8CAA-4C47-A531-4859F44F40F2}"/>
    <cellStyle name="常规 2 4 2 4 2 2 2 2 4" xfId="7972" xr:uid="{0AAE170F-6432-4E92-A80F-4F335250696C}"/>
    <cellStyle name="常规 2 4 2 4 2 2 2 3" xfId="1939" xr:uid="{15023E86-440D-4C20-8E36-18FBF7DB3FC7}"/>
    <cellStyle name="常规 2 4 2 4 2 2 2 3 2" xfId="1940" xr:uid="{3C170B40-B4E5-4974-A3E7-670176C3C965}"/>
    <cellStyle name="常规 2 4 2 4 2 2 2 3 2 2" xfId="6905" xr:uid="{FF836897-DE35-400E-9913-A35C4A3BE1F0}"/>
    <cellStyle name="常规 2 4 2 4 2 2 2 3 2 2 2" xfId="13675" xr:uid="{F470AF76-195A-4E52-BE71-738352F6A54A}"/>
    <cellStyle name="常规 2 4 2 4 2 2 2 3 2 3" xfId="10131" xr:uid="{4163B492-CA75-409B-857B-974343E94D8C}"/>
    <cellStyle name="常规 2 4 2 4 2 2 2 3 3" xfId="5489" xr:uid="{BF564127-DE04-43EE-A3D6-2846EF2147ED}"/>
    <cellStyle name="常规 2 4 2 4 2 2 2 3 3 2" xfId="12259" xr:uid="{EC0F70DF-7532-4021-B31E-C9ACA2E4E856}"/>
    <cellStyle name="常规 2 4 2 4 2 2 2 3 4" xfId="8326" xr:uid="{C159C583-2C03-4648-B143-8DC823B6739D}"/>
    <cellStyle name="常规 2 4 2 4 2 2 2 4" xfId="1941" xr:uid="{DC578378-508E-4179-8035-B4A9AC225DD4}"/>
    <cellStyle name="常规 2 4 2 4 2 2 2 4 2" xfId="1942" xr:uid="{1B2CACD4-DE56-47EA-8655-B34F80BBCD8C}"/>
    <cellStyle name="常规 2 4 2 4 2 2 2 4 2 2" xfId="7259" xr:uid="{E9057865-0154-4CF9-B4FE-4EC26F0837BE}"/>
    <cellStyle name="常规 2 4 2 4 2 2 2 4 2 2 2" xfId="14029" xr:uid="{7085687F-5AED-4CD4-9AE1-0B44AA30E691}"/>
    <cellStyle name="常规 2 4 2 4 2 2 2 4 2 3" xfId="10485" xr:uid="{181412D5-2567-43F5-A327-60F5938AA4BE}"/>
    <cellStyle name="常规 2 4 2 4 2 2 2 4 3" xfId="5843" xr:uid="{BBF1F28A-95ED-4117-B25B-2A0C8E5B1D95}"/>
    <cellStyle name="常规 2 4 2 4 2 2 2 4 3 2" xfId="12613" xr:uid="{CC956FFE-A244-47EB-937E-540100BC43F1}"/>
    <cellStyle name="常规 2 4 2 4 2 2 2 4 4" xfId="8680" xr:uid="{29B3C989-E56A-41EF-946F-D5EE0BF8FEAE}"/>
    <cellStyle name="常规 2 4 2 4 2 2 2 5" xfId="1943" xr:uid="{65995D04-B845-403D-83FF-47393AECD1A9}"/>
    <cellStyle name="常规 2 4 2 4 2 2 2 5 2" xfId="6197" xr:uid="{C054F3E1-29C1-4414-A170-1AE95F8AA264}"/>
    <cellStyle name="常规 2 4 2 4 2 2 2 5 2 2" xfId="12967" xr:uid="{AA66F633-2AEF-4B77-9112-B06A51419AE3}"/>
    <cellStyle name="常规 2 4 2 4 2 2 2 5 3" xfId="9423" xr:uid="{14926045-DDDD-4FD4-92C4-49769134557B}"/>
    <cellStyle name="常规 2 4 2 4 2 2 2 6" xfId="4781" xr:uid="{FBEA39B7-80AE-4840-BE19-54BFD8826A2E}"/>
    <cellStyle name="常规 2 4 2 4 2 2 2 6 2" xfId="11551" xr:uid="{83180D03-DFC9-4BE6-A8BC-6D62C263BE76}"/>
    <cellStyle name="常规 2 4 2 4 2 2 2 7" xfId="7618" xr:uid="{3C7ADE11-337C-400B-8F0C-E74E46F01C93}"/>
    <cellStyle name="常规 2 4 2 4 2 2 3" xfId="1944" xr:uid="{FFCCF08E-686C-4FF8-90C9-77A830477764}"/>
    <cellStyle name="常规 2 4 2 4 2 2 3 2" xfId="1945" xr:uid="{7FC565C7-0358-4DD0-BB41-D1B0D7748C69}"/>
    <cellStyle name="常规 2 4 2 4 2 2 3 2 2" xfId="6374" xr:uid="{EECE851F-CBCA-450E-BE46-0611A55D62DE}"/>
    <cellStyle name="常规 2 4 2 4 2 2 3 2 2 2" xfId="13144" xr:uid="{2E107815-D42F-4012-A7B7-0C77C4E1A749}"/>
    <cellStyle name="常规 2 4 2 4 2 2 3 2 3" xfId="9600" xr:uid="{A10CB1FD-9531-4799-8A8C-CEFD63FC7F12}"/>
    <cellStyle name="常规 2 4 2 4 2 2 3 3" xfId="4958" xr:uid="{D7731FE8-5488-466A-875B-D2D679173BAC}"/>
    <cellStyle name="常规 2 4 2 4 2 2 3 3 2" xfId="11728" xr:uid="{8097DB83-42C0-4F77-B82E-669573A1692C}"/>
    <cellStyle name="常规 2 4 2 4 2 2 3 4" xfId="7795" xr:uid="{F09B1559-2636-4976-A05D-5043B43DE3A1}"/>
    <cellStyle name="常规 2 4 2 4 2 2 4" xfId="1946" xr:uid="{B2561476-9863-49EA-8582-8412D8ADCA56}"/>
    <cellStyle name="常规 2 4 2 4 2 2 4 2" xfId="1947" xr:uid="{7C0CB110-9C15-4B70-8346-9FB972FBFCCB}"/>
    <cellStyle name="常规 2 4 2 4 2 2 4 2 2" xfId="6728" xr:uid="{9F926CE0-1700-4777-B762-A55329FCCA8A}"/>
    <cellStyle name="常规 2 4 2 4 2 2 4 2 2 2" xfId="13498" xr:uid="{836A9088-2814-43AA-A65F-01806F3EEC28}"/>
    <cellStyle name="常规 2 4 2 4 2 2 4 2 3" xfId="9954" xr:uid="{B14D8EBA-39FE-4D5B-B142-6615D0ECEC53}"/>
    <cellStyle name="常规 2 4 2 4 2 2 4 3" xfId="5312" xr:uid="{972E9DB3-CF64-4837-BC1E-92E060854460}"/>
    <cellStyle name="常规 2 4 2 4 2 2 4 3 2" xfId="12082" xr:uid="{E72924D4-B2F0-40C9-BA63-406EBD78DDB3}"/>
    <cellStyle name="常规 2 4 2 4 2 2 4 4" xfId="8149" xr:uid="{799239EC-60DE-4A0F-8DC3-1D1BF6A61EAC}"/>
    <cellStyle name="常规 2 4 2 4 2 2 5" xfId="1948" xr:uid="{5B225815-5D57-418F-9684-C8B8A9846B02}"/>
    <cellStyle name="常规 2 4 2 4 2 2 5 2" xfId="1949" xr:uid="{2670FC9E-D005-4D31-8981-F16B79B11A8F}"/>
    <cellStyle name="常规 2 4 2 4 2 2 5 2 2" xfId="7082" xr:uid="{D97C3D8A-3507-49D0-A029-29AFF76BD0AA}"/>
    <cellStyle name="常规 2 4 2 4 2 2 5 2 2 2" xfId="13852" xr:uid="{A9E9DFA9-79D2-4916-8820-2D3F9F60BB2C}"/>
    <cellStyle name="常规 2 4 2 4 2 2 5 2 3" xfId="10308" xr:uid="{4EA48256-F3BA-4A03-8603-43DE78B7B740}"/>
    <cellStyle name="常规 2 4 2 4 2 2 5 3" xfId="5666" xr:uid="{15E7C7C3-CF12-4422-9848-8310145F4F3F}"/>
    <cellStyle name="常规 2 4 2 4 2 2 5 3 2" xfId="12436" xr:uid="{002BEFB7-94F6-47F8-9251-116C8BD9168C}"/>
    <cellStyle name="常规 2 4 2 4 2 2 5 4" xfId="8503" xr:uid="{3C2EC610-1C10-41A9-B69C-554BD2748DB3}"/>
    <cellStyle name="常规 2 4 2 4 2 2 6" xfId="1950" xr:uid="{A9EC399F-4B00-4C1C-A255-DE9A8F126CFF}"/>
    <cellStyle name="常规 2 4 2 4 2 2 6 2" xfId="6020" xr:uid="{DB460774-C6C9-4E09-8B77-8BF918611292}"/>
    <cellStyle name="常规 2 4 2 4 2 2 6 2 2" xfId="12790" xr:uid="{44D4CB88-EEE3-4536-99A0-0EA178BC2AC8}"/>
    <cellStyle name="常规 2 4 2 4 2 2 6 3" xfId="9246" xr:uid="{833E4385-CFF0-4525-B0AC-0FF0424488B0}"/>
    <cellStyle name="常规 2 4 2 4 2 2 7" xfId="4604" xr:uid="{399BBDA6-BA65-46F7-8DD8-AFACB4FDF856}"/>
    <cellStyle name="常规 2 4 2 4 2 2 7 2" xfId="11374" xr:uid="{5A19C269-4880-4E02-BD53-AB9F631BD939}"/>
    <cellStyle name="常规 2 4 2 4 2 2 8" xfId="7441" xr:uid="{F0C7C52B-802E-4AB3-9796-1B4A9278B22A}"/>
    <cellStyle name="常规 2 4 2 4 2 3" xfId="1951" xr:uid="{BFD9229E-E02F-4D34-8791-A38CAF0053A4}"/>
    <cellStyle name="常规 2 4 2 4 2 3 2" xfId="1952" xr:uid="{51BC87E6-4A52-4DCC-AF46-C66FF01800E7}"/>
    <cellStyle name="常规 2 4 2 4 2 3 2 2" xfId="1953" xr:uid="{3C884C52-0981-4E1A-A83F-FC8103474D6A}"/>
    <cellStyle name="常规 2 4 2 4 2 3 2 2 2" xfId="6470" xr:uid="{565ABE6F-A2F5-49A8-B78D-1E67596B643E}"/>
    <cellStyle name="常规 2 4 2 4 2 3 2 2 2 2" xfId="13240" xr:uid="{6F688BD4-01C9-4391-9ACC-AD3EDE695D33}"/>
    <cellStyle name="常规 2 4 2 4 2 3 2 2 3" xfId="9696" xr:uid="{EDC93822-8CF2-4EED-8035-29589F7BA640}"/>
    <cellStyle name="常规 2 4 2 4 2 3 2 3" xfId="5054" xr:uid="{2342741B-9559-40CF-973C-95F4BD2A128D}"/>
    <cellStyle name="常规 2 4 2 4 2 3 2 3 2" xfId="11824" xr:uid="{E708DAF8-D9D7-4046-8C90-DFF38829671F}"/>
    <cellStyle name="常规 2 4 2 4 2 3 2 4" xfId="7891" xr:uid="{A64F46D1-6252-45A9-B684-47EE7D2E28B1}"/>
    <cellStyle name="常规 2 4 2 4 2 3 3" xfId="1954" xr:uid="{3F88963B-50AD-4D2E-92C1-1D95492E930F}"/>
    <cellStyle name="常规 2 4 2 4 2 3 3 2" xfId="1955" xr:uid="{8ED4F1DF-B40E-4854-9442-317F0D62783B}"/>
    <cellStyle name="常规 2 4 2 4 2 3 3 2 2" xfId="6824" xr:uid="{57F223C8-33DB-418F-9DAF-5062BB9F255E}"/>
    <cellStyle name="常规 2 4 2 4 2 3 3 2 2 2" xfId="13594" xr:uid="{820FF2A8-45C5-4160-8098-9F6943C004AC}"/>
    <cellStyle name="常规 2 4 2 4 2 3 3 2 3" xfId="10050" xr:uid="{702A6319-D14E-43BA-BDFE-A23B69596F8C}"/>
    <cellStyle name="常规 2 4 2 4 2 3 3 3" xfId="5408" xr:uid="{9BAD2F58-ADF9-4ECD-AD19-C81AAD53795D}"/>
    <cellStyle name="常规 2 4 2 4 2 3 3 3 2" xfId="12178" xr:uid="{4DA4FD67-AE09-4464-A1BF-DC33F2DF1F2C}"/>
    <cellStyle name="常规 2 4 2 4 2 3 3 4" xfId="8245" xr:uid="{B44C6609-3485-4D87-9034-1ED85F9734F6}"/>
    <cellStyle name="常规 2 4 2 4 2 3 4" xfId="1956" xr:uid="{C0E0D1FF-84EA-4712-B946-D910B360AA4D}"/>
    <cellStyle name="常规 2 4 2 4 2 3 4 2" xfId="1957" xr:uid="{6C12E5FD-4FCC-45B5-85C1-9D130389E8CC}"/>
    <cellStyle name="常规 2 4 2 4 2 3 4 2 2" xfId="7178" xr:uid="{4AB5B3E5-783A-4313-BD03-6BC68548C51F}"/>
    <cellStyle name="常规 2 4 2 4 2 3 4 2 2 2" xfId="13948" xr:uid="{84DCC597-DDF1-4AEA-BDB3-914A9A487F6F}"/>
    <cellStyle name="常规 2 4 2 4 2 3 4 2 3" xfId="10404" xr:uid="{E6F7E2C0-CEAA-4BAC-A66D-A410E2F1DA50}"/>
    <cellStyle name="常规 2 4 2 4 2 3 4 3" xfId="5762" xr:uid="{DB10E213-F774-4519-8EA0-6A2AAD89BB95}"/>
    <cellStyle name="常规 2 4 2 4 2 3 4 3 2" xfId="12532" xr:uid="{C131D64E-9E15-4BA4-91B6-BF3C8991F059}"/>
    <cellStyle name="常规 2 4 2 4 2 3 4 4" xfId="8599" xr:uid="{A5E67729-2479-40C4-929F-C5A47B7F11FB}"/>
    <cellStyle name="常规 2 4 2 4 2 3 5" xfId="1958" xr:uid="{81B10398-1FC2-4E05-BBF5-9F30FC470D9C}"/>
    <cellStyle name="常规 2 4 2 4 2 3 5 2" xfId="6116" xr:uid="{DCECB79F-48F5-46A9-949F-EDEBD606A3D5}"/>
    <cellStyle name="常规 2 4 2 4 2 3 5 2 2" xfId="12886" xr:uid="{F65160DE-F9A3-4F68-AA47-0DB2D8385C83}"/>
    <cellStyle name="常规 2 4 2 4 2 3 5 3" xfId="9342" xr:uid="{60246EE7-3BD8-4569-80EF-EC9615D46D7A}"/>
    <cellStyle name="常规 2 4 2 4 2 3 6" xfId="4700" xr:uid="{5CDD3FEF-B710-4939-9A3D-AE2AB7F804CF}"/>
    <cellStyle name="常规 2 4 2 4 2 3 6 2" xfId="11470" xr:uid="{A69CD148-3E5A-40FF-944F-01EC7D62BE74}"/>
    <cellStyle name="常规 2 4 2 4 2 3 7" xfId="7537" xr:uid="{E78CDEB8-A793-400F-8BE5-DE0084EE9418}"/>
    <cellStyle name="常规 2 4 2 4 2 4" xfId="1959" xr:uid="{3EBAA85B-2CC9-4E3F-82A7-39B789BFB9B4}"/>
    <cellStyle name="常规 2 4 2 4 2 4 2" xfId="1960" xr:uid="{2B74B3DE-3E00-462A-9557-64CDB840EC5E}"/>
    <cellStyle name="常规 2 4 2 4 2 4 2 2" xfId="6293" xr:uid="{08139922-AED4-4451-ACF2-040051902EE4}"/>
    <cellStyle name="常规 2 4 2 4 2 4 2 2 2" xfId="13063" xr:uid="{50B87F1A-A0D1-4FBF-801A-6C2B54673B2F}"/>
    <cellStyle name="常规 2 4 2 4 2 4 2 3" xfId="9519" xr:uid="{65DA5AA8-6D48-4D3E-B40C-6C21F0B5861E}"/>
    <cellStyle name="常规 2 4 2 4 2 4 3" xfId="4877" xr:uid="{7772159B-85BF-44A5-ADE7-76D6D2D14249}"/>
    <cellStyle name="常规 2 4 2 4 2 4 3 2" xfId="11647" xr:uid="{46222A5E-EA15-4ABD-9BFE-BE307A49F2F8}"/>
    <cellStyle name="常规 2 4 2 4 2 4 4" xfId="7714" xr:uid="{8B977D42-5A03-4BAC-8D72-2304E8816550}"/>
    <cellStyle name="常规 2 4 2 4 2 5" xfId="1961" xr:uid="{671DF1B6-B68B-43C2-8772-B38AB6D0C35F}"/>
    <cellStyle name="常规 2 4 2 4 2 5 2" xfId="1962" xr:uid="{5FD55A89-8A9F-4189-8D43-5B4D798C25F7}"/>
    <cellStyle name="常规 2 4 2 4 2 5 2 2" xfId="6647" xr:uid="{4C38B9DC-5A71-4F5D-A91C-9CCF34856857}"/>
    <cellStyle name="常规 2 4 2 4 2 5 2 2 2" xfId="13417" xr:uid="{B0556676-1550-465F-9A8C-98C97DD25272}"/>
    <cellStyle name="常规 2 4 2 4 2 5 2 3" xfId="9873" xr:uid="{9D1BF9DC-8ED5-440E-BD97-3B8482953114}"/>
    <cellStyle name="常规 2 4 2 4 2 5 3" xfId="5231" xr:uid="{55CC1F37-B7F3-42AD-A915-53BDD95E9DA7}"/>
    <cellStyle name="常规 2 4 2 4 2 5 3 2" xfId="12001" xr:uid="{F4DA6F54-3FC8-453F-9459-9AA64D7B1495}"/>
    <cellStyle name="常规 2 4 2 4 2 5 4" xfId="8068" xr:uid="{E0E87A2E-669D-4756-8427-591840281727}"/>
    <cellStyle name="常规 2 4 2 4 2 6" xfId="1963" xr:uid="{41727D8D-A0EE-4D5B-B0A7-BA610886495F}"/>
    <cellStyle name="常规 2 4 2 4 2 6 2" xfId="1964" xr:uid="{9EAB902F-B24B-41D0-A868-567BEE9A48F6}"/>
    <cellStyle name="常规 2 4 2 4 2 6 2 2" xfId="7001" xr:uid="{A1B976B3-E907-4F20-AC7A-B9A079AFD139}"/>
    <cellStyle name="常规 2 4 2 4 2 6 2 2 2" xfId="13771" xr:uid="{F92BC9EF-0F28-4F27-AF2D-2027B8A5EA0F}"/>
    <cellStyle name="常规 2 4 2 4 2 6 2 3" xfId="10227" xr:uid="{773FD2AC-2219-44C7-87C6-34F2798FEEE9}"/>
    <cellStyle name="常规 2 4 2 4 2 6 3" xfId="5585" xr:uid="{FA63D7AE-3EF1-4A20-BB08-B7C81E163FCE}"/>
    <cellStyle name="常规 2 4 2 4 2 6 3 2" xfId="12355" xr:uid="{141C7909-E19C-4B82-B7AB-B0A1F5BDA3A6}"/>
    <cellStyle name="常规 2 4 2 4 2 6 4" xfId="8422" xr:uid="{822AD734-5C33-48CD-8B74-F4C91817FDF2}"/>
    <cellStyle name="常规 2 4 2 4 2 7" xfId="1965" xr:uid="{E7EBBC31-DDC7-475D-82E2-353D2DE98547}"/>
    <cellStyle name="常规 2 4 2 4 2 7 2" xfId="5939" xr:uid="{80E44FDB-FEEA-40CB-9744-A221B76D5C73}"/>
    <cellStyle name="常规 2 4 2 4 2 7 2 2" xfId="12709" xr:uid="{B83ABB0B-44AE-4088-A884-AF6BED90AF9B}"/>
    <cellStyle name="常规 2 4 2 4 2 7 3" xfId="9165" xr:uid="{5058AAFA-DF20-4F6F-A22D-0672E1F04CE2}"/>
    <cellStyle name="常规 2 4 2 4 2 8" xfId="4523" xr:uid="{9937A31D-250A-4D32-A32F-7B25C90303A7}"/>
    <cellStyle name="常规 2 4 2 4 2 8 2" xfId="11293" xr:uid="{07804433-BA03-4C54-8777-B3DA2E8C9061}"/>
    <cellStyle name="常规 2 4 2 4 2 9" xfId="7360" xr:uid="{8A8E4FE6-C61F-446D-81BC-343F9F2F5A0D}"/>
    <cellStyle name="常规 2 4 2 4 3" xfId="1966" xr:uid="{A032BE83-ECCD-4767-8F22-DCA262A1CCB1}"/>
    <cellStyle name="常规 2 4 2 4 3 2" xfId="1967" xr:uid="{91ECEAB3-DAE5-4782-B5F0-02429FCDAECB}"/>
    <cellStyle name="常规 2 4 2 4 3 2 2" xfId="1968" xr:uid="{113E620F-6DE3-4CD1-AB80-5D53F0E47EA4}"/>
    <cellStyle name="常规 2 4 2 4 3 2 2 2" xfId="1969" xr:uid="{2702794B-9B09-44AF-B524-99CEF88297AD}"/>
    <cellStyle name="常规 2 4 2 4 3 2 2 2 2" xfId="6509" xr:uid="{8B3F9E2C-D768-4883-B3E7-047CADCA9403}"/>
    <cellStyle name="常规 2 4 2 4 3 2 2 2 2 2" xfId="13279" xr:uid="{66968BE6-A166-4E49-A3F1-E37E078B80EE}"/>
    <cellStyle name="常规 2 4 2 4 3 2 2 2 3" xfId="9735" xr:uid="{28454027-295C-4FE0-83ED-4A2F74000A23}"/>
    <cellStyle name="常规 2 4 2 4 3 2 2 3" xfId="5093" xr:uid="{7A9DA35F-8187-4D62-909E-058D59765E08}"/>
    <cellStyle name="常规 2 4 2 4 3 2 2 3 2" xfId="11863" xr:uid="{11E45553-701C-424C-B52A-88DCEE8E3C0E}"/>
    <cellStyle name="常规 2 4 2 4 3 2 2 4" xfId="7930" xr:uid="{26A880B6-CE31-4959-96B6-4B7A1DC92B35}"/>
    <cellStyle name="常规 2 4 2 4 3 2 3" xfId="1970" xr:uid="{D4902ACE-CB55-4EEF-BFB5-9838271C23D4}"/>
    <cellStyle name="常规 2 4 2 4 3 2 3 2" xfId="1971" xr:uid="{326B3D50-FD63-473E-A276-78788DAF71CD}"/>
    <cellStyle name="常规 2 4 2 4 3 2 3 2 2" xfId="6863" xr:uid="{9D5A1473-E644-48D1-AC1F-3FE1BF23141C}"/>
    <cellStyle name="常规 2 4 2 4 3 2 3 2 2 2" xfId="13633" xr:uid="{8A808D95-F6F3-4D41-AF27-E2C400706E38}"/>
    <cellStyle name="常规 2 4 2 4 3 2 3 2 3" xfId="10089" xr:uid="{6412D0F3-0469-4319-B330-3181761979D9}"/>
    <cellStyle name="常规 2 4 2 4 3 2 3 3" xfId="5447" xr:uid="{B410442D-27F4-40B3-962F-08B5C51DFC91}"/>
    <cellStyle name="常规 2 4 2 4 3 2 3 3 2" xfId="12217" xr:uid="{04B6CCFB-6992-477F-884F-BFFBCA73A234}"/>
    <cellStyle name="常规 2 4 2 4 3 2 3 4" xfId="8284" xr:uid="{481F5416-4E83-4F34-AFE1-8D4E50C871D3}"/>
    <cellStyle name="常规 2 4 2 4 3 2 4" xfId="1972" xr:uid="{DE6DA31F-EBC3-4019-842E-9087BA9CC02C}"/>
    <cellStyle name="常规 2 4 2 4 3 2 4 2" xfId="1973" xr:uid="{354380B4-F81D-4673-A0CB-5F8F05DF3754}"/>
    <cellStyle name="常规 2 4 2 4 3 2 4 2 2" xfId="7217" xr:uid="{208096C8-C50F-4404-B9F7-AC1DAC2AA201}"/>
    <cellStyle name="常规 2 4 2 4 3 2 4 2 2 2" xfId="13987" xr:uid="{E1E443D5-6CEF-46BA-B6BE-3BB2CB2124A5}"/>
    <cellStyle name="常规 2 4 2 4 3 2 4 2 3" xfId="10443" xr:uid="{24BB4244-3139-4B5F-AECD-B2F00C6D8FC2}"/>
    <cellStyle name="常规 2 4 2 4 3 2 4 3" xfId="5801" xr:uid="{747B40F0-8851-454C-9371-4E25B7A4B560}"/>
    <cellStyle name="常规 2 4 2 4 3 2 4 3 2" xfId="12571" xr:uid="{661B93C1-1B29-4E53-ADB6-E492F4915784}"/>
    <cellStyle name="常规 2 4 2 4 3 2 4 4" xfId="8638" xr:uid="{01A08368-B79F-46A8-A4BC-3565A3AF55BD}"/>
    <cellStyle name="常规 2 4 2 4 3 2 5" xfId="1974" xr:uid="{F44AF37C-0B28-4970-9AEB-0B9A41ABDBD0}"/>
    <cellStyle name="常规 2 4 2 4 3 2 5 2" xfId="6155" xr:uid="{07CBB5F3-7EF9-41AC-8659-0C488BD3B5CE}"/>
    <cellStyle name="常规 2 4 2 4 3 2 5 2 2" xfId="12925" xr:uid="{2FB23825-9308-4485-9AED-8587042D6E89}"/>
    <cellStyle name="常规 2 4 2 4 3 2 5 3" xfId="9381" xr:uid="{35B3672F-E63D-43F9-BA52-CBE8329B9FFE}"/>
    <cellStyle name="常规 2 4 2 4 3 2 6" xfId="4739" xr:uid="{88057B90-6BB1-4125-823D-FF41466AEBAF}"/>
    <cellStyle name="常规 2 4 2 4 3 2 6 2" xfId="11509" xr:uid="{F6E00AEB-A7A6-42D7-A8E0-07E3CB5890F5}"/>
    <cellStyle name="常规 2 4 2 4 3 2 7" xfId="7576" xr:uid="{3F21B016-2A91-49E6-8D54-98F46BE70F69}"/>
    <cellStyle name="常规 2 4 2 4 3 3" xfId="1975" xr:uid="{59F24F36-91B9-4D6B-9DAA-9F243B1D4F07}"/>
    <cellStyle name="常规 2 4 2 4 3 3 2" xfId="1976" xr:uid="{AA83054F-9352-4B28-9807-894D75BD8679}"/>
    <cellStyle name="常规 2 4 2 4 3 3 2 2" xfId="6332" xr:uid="{17B032EE-860E-4E6D-8C4C-157448B1ABA6}"/>
    <cellStyle name="常规 2 4 2 4 3 3 2 2 2" xfId="13102" xr:uid="{0BD2C5B1-E627-4809-9D5D-C9F49FA7D86D}"/>
    <cellStyle name="常规 2 4 2 4 3 3 2 3" xfId="9558" xr:uid="{D2E1C5EC-A779-48BC-B589-7991FD8E794D}"/>
    <cellStyle name="常规 2 4 2 4 3 3 3" xfId="4916" xr:uid="{43B4BBD8-DB84-4808-89C0-1B9F35588081}"/>
    <cellStyle name="常规 2 4 2 4 3 3 3 2" xfId="11686" xr:uid="{0D05E364-D286-4E69-8CF8-5BB21635A8B4}"/>
    <cellStyle name="常规 2 4 2 4 3 3 4" xfId="7753" xr:uid="{83FDE9C0-653A-43C0-86A4-8044A4582D21}"/>
    <cellStyle name="常规 2 4 2 4 3 4" xfId="1977" xr:uid="{A53A1884-DDD9-4E47-88F2-AD195B1AEDD1}"/>
    <cellStyle name="常规 2 4 2 4 3 4 2" xfId="1978" xr:uid="{4FCB529A-9F74-40AE-9D9D-B67F0198B9A8}"/>
    <cellStyle name="常规 2 4 2 4 3 4 2 2" xfId="6686" xr:uid="{0C4CC2BB-A476-4951-A398-869BFACD4A32}"/>
    <cellStyle name="常规 2 4 2 4 3 4 2 2 2" xfId="13456" xr:uid="{5F1AA944-05F1-4E71-A886-D71EFCF5568F}"/>
    <cellStyle name="常规 2 4 2 4 3 4 2 3" xfId="9912" xr:uid="{5E547DF7-2770-4429-8688-9232F7D54AF4}"/>
    <cellStyle name="常规 2 4 2 4 3 4 3" xfId="5270" xr:uid="{A63AF9E4-A452-4E20-BAB6-EAD909D7C15D}"/>
    <cellStyle name="常规 2 4 2 4 3 4 3 2" xfId="12040" xr:uid="{598791E9-022B-42E9-ACA3-9895D8641A0E}"/>
    <cellStyle name="常规 2 4 2 4 3 4 4" xfId="8107" xr:uid="{3DBC3105-08C4-4A60-A463-A118C7FB6FAF}"/>
    <cellStyle name="常规 2 4 2 4 3 5" xfId="1979" xr:uid="{EA75EC4A-7081-4EE3-B8F3-918384832D04}"/>
    <cellStyle name="常规 2 4 2 4 3 5 2" xfId="1980" xr:uid="{59E0269D-D35A-453F-9A7C-3C34E32E106B}"/>
    <cellStyle name="常规 2 4 2 4 3 5 2 2" xfId="7040" xr:uid="{E4386E10-FFCB-415B-A58C-B4CBC199318F}"/>
    <cellStyle name="常规 2 4 2 4 3 5 2 2 2" xfId="13810" xr:uid="{BB23A461-D9BF-481E-805A-C6FDDC773F23}"/>
    <cellStyle name="常规 2 4 2 4 3 5 2 3" xfId="10266" xr:uid="{DEDAF602-186B-476F-907D-E10C45709A95}"/>
    <cellStyle name="常规 2 4 2 4 3 5 3" xfId="5624" xr:uid="{4C413FE6-A67E-4D9E-8828-2204944F8B00}"/>
    <cellStyle name="常规 2 4 2 4 3 5 3 2" xfId="12394" xr:uid="{9339C56A-5C34-437E-B036-02496146FD5E}"/>
    <cellStyle name="常规 2 4 2 4 3 5 4" xfId="8461" xr:uid="{60EA5453-44FB-46B4-BCB4-652C0F99BC79}"/>
    <cellStyle name="常规 2 4 2 4 3 6" xfId="1981" xr:uid="{07FC965B-8424-47B5-BA7E-028681A7D78B}"/>
    <cellStyle name="常规 2 4 2 4 3 6 2" xfId="5978" xr:uid="{6C1830BA-4920-4862-A67F-913ED8CCDD36}"/>
    <cellStyle name="常规 2 4 2 4 3 6 2 2" xfId="12748" xr:uid="{F1F501EE-E53D-4779-A1AC-DC2C24FC65D9}"/>
    <cellStyle name="常规 2 4 2 4 3 6 3" xfId="9204" xr:uid="{954C4996-CE24-4630-8FF8-612BFD885298}"/>
    <cellStyle name="常规 2 4 2 4 3 7" xfId="4562" xr:uid="{E50262B5-7093-4A1E-8957-C9AA2466E4B2}"/>
    <cellStyle name="常规 2 4 2 4 3 7 2" xfId="11332" xr:uid="{BB5031E9-1F81-4815-AEBE-589CC7599E52}"/>
    <cellStyle name="常规 2 4 2 4 3 8" xfId="7399" xr:uid="{8D90019A-7B8F-4A40-89F5-FDA54573317D}"/>
    <cellStyle name="常规 2 4 2 4 4" xfId="1982" xr:uid="{83617A16-0FCB-4FD2-A55B-27E5F4E5EA8D}"/>
    <cellStyle name="常规 2 4 2 4 4 2" xfId="1983" xr:uid="{6F1D4166-CF02-467B-8FC8-E9311E065D33}"/>
    <cellStyle name="常规 2 4 2 4 4 2 2" xfId="1984" xr:uid="{536C3E7B-0C0F-40F9-9D53-1F92472F0856}"/>
    <cellStyle name="常规 2 4 2 4 4 2 2 2" xfId="6428" xr:uid="{C1914DDF-9FE4-4005-986F-AC7C718BDA28}"/>
    <cellStyle name="常规 2 4 2 4 4 2 2 2 2" xfId="13198" xr:uid="{144F8D31-3AFA-40E5-9F6B-05858070D354}"/>
    <cellStyle name="常规 2 4 2 4 4 2 2 3" xfId="9654" xr:uid="{18B9F601-4F11-442A-85AF-B2CE89B0592A}"/>
    <cellStyle name="常规 2 4 2 4 4 2 3" xfId="5012" xr:uid="{1BB75201-9875-44AE-8381-AFD7781F6275}"/>
    <cellStyle name="常规 2 4 2 4 4 2 3 2" xfId="11782" xr:uid="{DBBB758B-86E5-41E4-BABA-2385CB89372F}"/>
    <cellStyle name="常规 2 4 2 4 4 2 4" xfId="7849" xr:uid="{C8C2209A-D938-401C-B3AF-25BC0725A3E2}"/>
    <cellStyle name="常规 2 4 2 4 4 3" xfId="1985" xr:uid="{E83D364B-B5B1-4C19-BFA5-A26E58F89C84}"/>
    <cellStyle name="常规 2 4 2 4 4 3 2" xfId="1986" xr:uid="{5D73AD50-1005-478F-9638-E170D3452F05}"/>
    <cellStyle name="常规 2 4 2 4 4 3 2 2" xfId="6782" xr:uid="{0F6361C7-0283-4AB7-9941-73E35A2F8900}"/>
    <cellStyle name="常规 2 4 2 4 4 3 2 2 2" xfId="13552" xr:uid="{251DD00F-5A83-4B9D-97AD-F59CA26A1C64}"/>
    <cellStyle name="常规 2 4 2 4 4 3 2 3" xfId="10008" xr:uid="{D9E94195-C352-4617-94A0-E29F6B9AA1F0}"/>
    <cellStyle name="常规 2 4 2 4 4 3 3" xfId="5366" xr:uid="{5FCFE639-27ED-487C-AAD6-F87C83E37131}"/>
    <cellStyle name="常规 2 4 2 4 4 3 3 2" xfId="12136" xr:uid="{DFEC8EA4-0962-4C98-AB76-8FBDADBE43BF}"/>
    <cellStyle name="常规 2 4 2 4 4 3 4" xfId="8203" xr:uid="{450BFAA2-A6DE-4E3C-A32B-4E791536E4C1}"/>
    <cellStyle name="常规 2 4 2 4 4 4" xfId="1987" xr:uid="{383DEEA6-15A5-4031-B055-8F2945AD7265}"/>
    <cellStyle name="常规 2 4 2 4 4 4 2" xfId="1988" xr:uid="{0443FB01-B7FC-4A67-8081-2051C79739AF}"/>
    <cellStyle name="常规 2 4 2 4 4 4 2 2" xfId="7136" xr:uid="{40A4E213-4970-4E24-ABC8-56C2A2232459}"/>
    <cellStyle name="常规 2 4 2 4 4 4 2 2 2" xfId="13906" xr:uid="{98543C21-0DB9-4366-82A4-428CCFB1C74C}"/>
    <cellStyle name="常规 2 4 2 4 4 4 2 3" xfId="10362" xr:uid="{14DE5298-81A0-4587-94C2-ACE259CAA6B3}"/>
    <cellStyle name="常规 2 4 2 4 4 4 3" xfId="5720" xr:uid="{ED078241-1E1E-4661-8883-82A16C2D6DEA}"/>
    <cellStyle name="常规 2 4 2 4 4 4 3 2" xfId="12490" xr:uid="{C959888C-85F1-4893-9B84-B3200706CDFB}"/>
    <cellStyle name="常规 2 4 2 4 4 4 4" xfId="8557" xr:uid="{A50D3CB1-1C88-4EE5-93B5-DA1C23C1715C}"/>
    <cellStyle name="常规 2 4 2 4 4 5" xfId="1989" xr:uid="{C856866C-3501-4AEF-96C7-423ACE819FB6}"/>
    <cellStyle name="常规 2 4 2 4 4 5 2" xfId="6074" xr:uid="{D844B51A-725B-45BF-AB02-98AD937A4E8A}"/>
    <cellStyle name="常规 2 4 2 4 4 5 2 2" xfId="12844" xr:uid="{01B5F563-D3F7-4D1F-9D01-A2011A1E615B}"/>
    <cellStyle name="常规 2 4 2 4 4 5 3" xfId="9300" xr:uid="{05E751E7-9319-4AEA-8135-AC449D0698E6}"/>
    <cellStyle name="常规 2 4 2 4 4 6" xfId="4658" xr:uid="{AC63C068-0F5D-42DC-BBCE-D7C6BD8CC512}"/>
    <cellStyle name="常规 2 4 2 4 4 6 2" xfId="11428" xr:uid="{9DE23EE0-8895-4660-97A8-FCD304129AD0}"/>
    <cellStyle name="常规 2 4 2 4 4 7" xfId="7495" xr:uid="{8DF95A8A-E9F1-470B-BE02-791A9A696592}"/>
    <cellStyle name="常规 2 4 2 4 5" xfId="1990" xr:uid="{A2D24F87-0B1B-4B47-BE4B-2217B6177B64}"/>
    <cellStyle name="常规 2 4 2 4 5 2" xfId="1991" xr:uid="{48BD4A4C-59D7-49EB-B3A1-233812DFF891}"/>
    <cellStyle name="常规 2 4 2 4 5 2 2" xfId="6251" xr:uid="{9AE8BBCE-6ABA-4A72-A978-556187BD5505}"/>
    <cellStyle name="常规 2 4 2 4 5 2 2 2" xfId="13021" xr:uid="{D18CCDA1-F822-4BEE-B4FA-1290F9C22DD9}"/>
    <cellStyle name="常规 2 4 2 4 5 2 3" xfId="9477" xr:uid="{4ED00539-CE13-4E65-91E6-CEDD1E1D4570}"/>
    <cellStyle name="常规 2 4 2 4 5 3" xfId="4835" xr:uid="{638C7863-77CA-4825-8598-AAD8C659A709}"/>
    <cellStyle name="常规 2 4 2 4 5 3 2" xfId="11605" xr:uid="{4D851C35-E90C-410D-86BC-4D6C6A4A8F23}"/>
    <cellStyle name="常规 2 4 2 4 5 4" xfId="7672" xr:uid="{D64ABEDE-0E1B-400D-BDF6-1E43324348F4}"/>
    <cellStyle name="常规 2 4 2 4 6" xfId="1992" xr:uid="{4C13C46B-F8E8-462A-9CD6-BF22F4595D94}"/>
    <cellStyle name="常规 2 4 2 4 6 2" xfId="1993" xr:uid="{6F5ADEA7-2A42-4E79-BA67-D63A270E47C9}"/>
    <cellStyle name="常规 2 4 2 4 6 2 2" xfId="6605" xr:uid="{4F72FC4E-6A44-4A99-878C-9407803EC757}"/>
    <cellStyle name="常规 2 4 2 4 6 2 2 2" xfId="13375" xr:uid="{D94B1D44-C603-4C88-A7B9-EF8D8A553C4B}"/>
    <cellStyle name="常规 2 4 2 4 6 2 3" xfId="9831" xr:uid="{91334B58-F4E5-4B69-958E-E2108F115E18}"/>
    <cellStyle name="常规 2 4 2 4 6 3" xfId="5189" xr:uid="{4918F3BD-1AE4-4406-8981-A01F66DDDB80}"/>
    <cellStyle name="常规 2 4 2 4 6 3 2" xfId="11959" xr:uid="{FBF87AF4-2B0C-4CA4-8075-D956282356E3}"/>
    <cellStyle name="常规 2 4 2 4 6 4" xfId="8026" xr:uid="{9CDB1387-028F-4658-AFDA-C6B1D46D40B8}"/>
    <cellStyle name="常规 2 4 2 4 7" xfId="1994" xr:uid="{D241AE89-A2CD-4055-89F6-1EB49B12A1D4}"/>
    <cellStyle name="常规 2 4 2 4 7 2" xfId="1995" xr:uid="{754110F4-C195-42DA-BEA8-F1D04E469022}"/>
    <cellStyle name="常规 2 4 2 4 7 2 2" xfId="6959" xr:uid="{6DDBA23C-6561-40E2-9AEF-B458DC349C92}"/>
    <cellStyle name="常规 2 4 2 4 7 2 2 2" xfId="13729" xr:uid="{EF33F8CE-A863-478D-8D00-D9977E59EBB2}"/>
    <cellStyle name="常规 2 4 2 4 7 2 3" xfId="10185" xr:uid="{D9F570E8-A10E-412D-8DE8-D4AE04D2F130}"/>
    <cellStyle name="常规 2 4 2 4 7 3" xfId="5543" xr:uid="{55BCFC18-648C-4A3B-816D-EA18BF5E3F60}"/>
    <cellStyle name="常规 2 4 2 4 7 3 2" xfId="12313" xr:uid="{D7E551EB-8E8E-4C07-869D-58A5041F3C76}"/>
    <cellStyle name="常规 2 4 2 4 7 4" xfId="8380" xr:uid="{08ABA33B-A942-4D9B-98E6-E352FCD41277}"/>
    <cellStyle name="常规 2 4 2 4 8" xfId="1996" xr:uid="{9C44FEA1-0C02-438B-9860-F0076FB30B49}"/>
    <cellStyle name="常规 2 4 2 4 8 2" xfId="5897" xr:uid="{D36F1FB9-52A3-4137-A816-9E8BA9733984}"/>
    <cellStyle name="常规 2 4 2 4 8 2 2" xfId="12667" xr:uid="{37BDEDCF-7BF1-421D-9409-AE21DA5F2B7A}"/>
    <cellStyle name="常规 2 4 2 4 8 3" xfId="9123" xr:uid="{AF7073D9-7B99-493A-8508-5F38D6488FE0}"/>
    <cellStyle name="常规 2 4 2 4 9" xfId="4481" xr:uid="{A9C6DD0C-9E61-4AB8-B1E0-A3C313A7A79D}"/>
    <cellStyle name="常规 2 4 2 4 9 2" xfId="11251" xr:uid="{31E084AC-4521-4AD6-AD71-6121F14143B3}"/>
    <cellStyle name="常规 2 4 2 5" xfId="1997" xr:uid="{21EF87F4-C7B8-4D97-A13A-8C1BD87BC008}"/>
    <cellStyle name="常规 2 4 2 5 2" xfId="1998" xr:uid="{9C28644E-38BA-40B3-A06B-F1D52952D56E}"/>
    <cellStyle name="常规 2 4 2 5 2 2" xfId="1999" xr:uid="{9AB74307-E764-4465-9894-B3CD5220D997}"/>
    <cellStyle name="常规 2 4 2 5 2 2 2" xfId="2000" xr:uid="{129B1031-7EFD-4E37-B8AD-2926BF20B446}"/>
    <cellStyle name="常规 2 4 2 5 2 2 2 2" xfId="2001" xr:uid="{68096602-1B41-4883-B3C6-0608FEEF2007}"/>
    <cellStyle name="常规 2 4 2 5 2 2 2 2 2" xfId="6523" xr:uid="{124A7AD8-FA93-4F51-A64C-B93A9120315A}"/>
    <cellStyle name="常规 2 4 2 5 2 2 2 2 2 2" xfId="13293" xr:uid="{4CB06AD7-AA75-4F25-B544-3078597BC795}"/>
    <cellStyle name="常规 2 4 2 5 2 2 2 2 3" xfId="9749" xr:uid="{7FA8AE8A-38E8-4B45-BBD0-49695A9F0F47}"/>
    <cellStyle name="常规 2 4 2 5 2 2 2 3" xfId="5107" xr:uid="{356EC39C-E20D-450C-A2EF-B33A59150633}"/>
    <cellStyle name="常规 2 4 2 5 2 2 2 3 2" xfId="11877" xr:uid="{A8E64377-BE11-4E0F-9EA5-C35555F96A43}"/>
    <cellStyle name="常规 2 4 2 5 2 2 2 4" xfId="7944" xr:uid="{80FBE5B5-98D9-46D7-AB24-8D151618513F}"/>
    <cellStyle name="常规 2 4 2 5 2 2 3" xfId="2002" xr:uid="{3075ED48-0DE7-4F75-80FC-C57691DE6017}"/>
    <cellStyle name="常规 2 4 2 5 2 2 3 2" xfId="2003" xr:uid="{C733A1AF-550D-4E7E-A0E0-98C7CA807364}"/>
    <cellStyle name="常规 2 4 2 5 2 2 3 2 2" xfId="6877" xr:uid="{70583FC2-977E-478C-8B92-D244BD4145DA}"/>
    <cellStyle name="常规 2 4 2 5 2 2 3 2 2 2" xfId="13647" xr:uid="{C7AE1685-6F79-4816-8079-A22BC7AD032C}"/>
    <cellStyle name="常规 2 4 2 5 2 2 3 2 3" xfId="10103" xr:uid="{77ECDD2B-E90D-4418-9247-386A250328E6}"/>
    <cellStyle name="常规 2 4 2 5 2 2 3 3" xfId="5461" xr:uid="{566D66CB-2682-433B-B0EB-6B93D004CF6B}"/>
    <cellStyle name="常规 2 4 2 5 2 2 3 3 2" xfId="12231" xr:uid="{B404187A-1353-4DA8-90E4-6E66022D9894}"/>
    <cellStyle name="常规 2 4 2 5 2 2 3 4" xfId="8298" xr:uid="{66BF53E6-9D41-4E2B-A149-F2EE51FECF6F}"/>
    <cellStyle name="常规 2 4 2 5 2 2 4" xfId="2004" xr:uid="{F3BDA186-BC6A-4E66-ADB6-580CF3FD75FF}"/>
    <cellStyle name="常规 2 4 2 5 2 2 4 2" xfId="2005" xr:uid="{7DB0F439-B9CF-401B-8B90-EDF93B26956D}"/>
    <cellStyle name="常规 2 4 2 5 2 2 4 2 2" xfId="7231" xr:uid="{2674AA2B-7A71-4179-B758-50F6EA3FBA89}"/>
    <cellStyle name="常规 2 4 2 5 2 2 4 2 2 2" xfId="14001" xr:uid="{EE6A54BB-4A95-41E2-B60C-B7B3051C2610}"/>
    <cellStyle name="常规 2 4 2 5 2 2 4 2 3" xfId="10457" xr:uid="{29D32C27-02AC-4007-90DA-E4E32A76D89C}"/>
    <cellStyle name="常规 2 4 2 5 2 2 4 3" xfId="5815" xr:uid="{91B5747F-893B-47CB-AB5E-D3B096981993}"/>
    <cellStyle name="常规 2 4 2 5 2 2 4 3 2" xfId="12585" xr:uid="{82117970-E5F3-4808-ADF9-4E0E9F8939E0}"/>
    <cellStyle name="常规 2 4 2 5 2 2 4 4" xfId="8652" xr:uid="{27EAC46E-F0DC-4CB8-8A58-323E1FD83997}"/>
    <cellStyle name="常规 2 4 2 5 2 2 5" xfId="2006" xr:uid="{53C701B2-8E10-4F27-927C-8677A878ABC5}"/>
    <cellStyle name="常规 2 4 2 5 2 2 5 2" xfId="6169" xr:uid="{4F2F8359-561C-4317-B397-E28E3E8F7420}"/>
    <cellStyle name="常规 2 4 2 5 2 2 5 2 2" xfId="12939" xr:uid="{8CF4A0B6-5B08-4336-B2A9-2004D3044141}"/>
    <cellStyle name="常规 2 4 2 5 2 2 5 3" xfId="9395" xr:uid="{1F54DC7D-D784-49F0-9335-049EF08DE8F8}"/>
    <cellStyle name="常规 2 4 2 5 2 2 6" xfId="4753" xr:uid="{2A6D6D85-6BA4-4E77-9388-235CA4058062}"/>
    <cellStyle name="常规 2 4 2 5 2 2 6 2" xfId="11523" xr:uid="{98EA1C00-8742-4B9C-9A00-17CBCBB3211A}"/>
    <cellStyle name="常规 2 4 2 5 2 2 7" xfId="7590" xr:uid="{E195F650-0856-4C76-A82C-C9184FE377F6}"/>
    <cellStyle name="常规 2 4 2 5 2 3" xfId="2007" xr:uid="{12F26D84-A22D-45D7-8860-FBA6DFA99300}"/>
    <cellStyle name="常规 2 4 2 5 2 3 2" xfId="2008" xr:uid="{EF0DA850-69BF-441C-828A-F6846E55D799}"/>
    <cellStyle name="常规 2 4 2 5 2 3 2 2" xfId="6346" xr:uid="{906A5420-719B-45B0-ACDE-9541BFEE36CC}"/>
    <cellStyle name="常规 2 4 2 5 2 3 2 2 2" xfId="13116" xr:uid="{ED6B62CC-513F-49A2-BACD-D2DB515257AF}"/>
    <cellStyle name="常规 2 4 2 5 2 3 2 3" xfId="9572" xr:uid="{AACAE361-E48B-490E-BAC6-3A2C44EA76BC}"/>
    <cellStyle name="常规 2 4 2 5 2 3 3" xfId="4930" xr:uid="{DC50BFB5-9CB9-43E9-B496-72D796CB5BFD}"/>
    <cellStyle name="常规 2 4 2 5 2 3 3 2" xfId="11700" xr:uid="{9591B126-A877-4DF7-8598-A33CBE60FAF7}"/>
    <cellStyle name="常规 2 4 2 5 2 3 4" xfId="7767" xr:uid="{EB6D7E59-1533-43F3-AC97-414E9FCD5C62}"/>
    <cellStyle name="常规 2 4 2 5 2 4" xfId="2009" xr:uid="{E9512B07-3F53-442F-80C9-484312FD3C57}"/>
    <cellStyle name="常规 2 4 2 5 2 4 2" xfId="2010" xr:uid="{D9C71C0A-E992-42C8-BC10-3379E38287C5}"/>
    <cellStyle name="常规 2 4 2 5 2 4 2 2" xfId="6700" xr:uid="{175B4644-90DD-46A8-A7C0-EE0924B66143}"/>
    <cellStyle name="常规 2 4 2 5 2 4 2 2 2" xfId="13470" xr:uid="{F70335B2-D603-4E4D-9652-2BCB2451E331}"/>
    <cellStyle name="常规 2 4 2 5 2 4 2 3" xfId="9926" xr:uid="{770C2D57-7462-4BBA-B7BB-9B96ADEC9F42}"/>
    <cellStyle name="常规 2 4 2 5 2 4 3" xfId="5284" xr:uid="{14C9D13D-C3F6-40B4-A254-9067E06E9EFA}"/>
    <cellStyle name="常规 2 4 2 5 2 4 3 2" xfId="12054" xr:uid="{DD38AF6B-E834-4E4A-8808-0834819602FC}"/>
    <cellStyle name="常规 2 4 2 5 2 4 4" xfId="8121" xr:uid="{E50A1230-D9B9-4EB8-82CA-AF997213B29C}"/>
    <cellStyle name="常规 2 4 2 5 2 5" xfId="2011" xr:uid="{3BB4933C-25CA-415A-B559-E6EB5A6CD60F}"/>
    <cellStyle name="常规 2 4 2 5 2 5 2" xfId="2012" xr:uid="{96E599D9-78CC-40AE-B6C1-AEFB515527BC}"/>
    <cellStyle name="常规 2 4 2 5 2 5 2 2" xfId="7054" xr:uid="{FD6E709E-25E5-4481-8036-B0A898C9CEA8}"/>
    <cellStyle name="常规 2 4 2 5 2 5 2 2 2" xfId="13824" xr:uid="{9C55A16C-7ECE-458C-8A35-C94F70FC79D2}"/>
    <cellStyle name="常规 2 4 2 5 2 5 2 3" xfId="10280" xr:uid="{FDBC35E8-32A6-4EE3-8665-78D6F5A36C7E}"/>
    <cellStyle name="常规 2 4 2 5 2 5 3" xfId="5638" xr:uid="{E2869565-AA7C-4CF4-968E-803A473EEA3A}"/>
    <cellStyle name="常规 2 4 2 5 2 5 3 2" xfId="12408" xr:uid="{5ED5F4FB-BF64-4EF5-8154-D8F38C3424C1}"/>
    <cellStyle name="常规 2 4 2 5 2 5 4" xfId="8475" xr:uid="{BBF8AF38-B30A-4DD7-87C3-0AE92E3C303F}"/>
    <cellStyle name="常规 2 4 2 5 2 6" xfId="2013" xr:uid="{5885FD16-D766-4F1F-BA88-C05C7A12B18C}"/>
    <cellStyle name="常规 2 4 2 5 2 6 2" xfId="5992" xr:uid="{DF570556-8481-49FB-AC9B-50EA01DAE5F2}"/>
    <cellStyle name="常规 2 4 2 5 2 6 2 2" xfId="12762" xr:uid="{87F5F33F-DEEC-40D9-97A5-CCEB0B6AD8BA}"/>
    <cellStyle name="常规 2 4 2 5 2 6 3" xfId="9218" xr:uid="{2B3F6ABA-F168-4FE1-B401-C258FDEB82D0}"/>
    <cellStyle name="常规 2 4 2 5 2 7" xfId="4576" xr:uid="{3F6AA03A-D410-4E18-BDB1-E8EC422E60E5}"/>
    <cellStyle name="常规 2 4 2 5 2 7 2" xfId="11346" xr:uid="{4FB39E9A-5F97-4E63-8DA2-B95B10D025BB}"/>
    <cellStyle name="常规 2 4 2 5 2 8" xfId="7413" xr:uid="{00E77FDC-18E8-4F46-8CDD-80751DB55258}"/>
    <cellStyle name="常规 2 4 2 5 3" xfId="2014" xr:uid="{EBB0954F-D3D0-4660-9590-BC5F5DB6AA26}"/>
    <cellStyle name="常规 2 4 2 5 3 2" xfId="2015" xr:uid="{3CE1C5BF-5749-47DE-A7FD-3BAD571A5D8D}"/>
    <cellStyle name="常规 2 4 2 5 3 2 2" xfId="2016" xr:uid="{465C2CFE-561A-433B-B976-90849B60CD5E}"/>
    <cellStyle name="常规 2 4 2 5 3 2 2 2" xfId="6442" xr:uid="{1B473738-F6B6-4938-9072-0DAD8117EC41}"/>
    <cellStyle name="常规 2 4 2 5 3 2 2 2 2" xfId="13212" xr:uid="{95024635-B6AC-4EC9-8A85-FDDF2B2BF6E7}"/>
    <cellStyle name="常规 2 4 2 5 3 2 2 3" xfId="9668" xr:uid="{C75D5C76-934F-4A54-92DE-8075833B006B}"/>
    <cellStyle name="常规 2 4 2 5 3 2 3" xfId="5026" xr:uid="{DF819B81-8F2D-4373-8875-7FA54790E94C}"/>
    <cellStyle name="常规 2 4 2 5 3 2 3 2" xfId="11796" xr:uid="{FA54C787-BA58-42DC-96E7-F6C957C9EE35}"/>
    <cellStyle name="常规 2 4 2 5 3 2 4" xfId="7863" xr:uid="{D7C22F31-D57F-4D18-9AF6-3178020518F2}"/>
    <cellStyle name="常规 2 4 2 5 3 3" xfId="2017" xr:uid="{4F721939-7652-44EB-B23B-2F3C26D5BBD5}"/>
    <cellStyle name="常规 2 4 2 5 3 3 2" xfId="2018" xr:uid="{1ABC9C68-FC2E-4A4D-B154-CD4C2C412EDB}"/>
    <cellStyle name="常规 2 4 2 5 3 3 2 2" xfId="6796" xr:uid="{2D569808-8D43-4619-947C-F73B1D9D650C}"/>
    <cellStyle name="常规 2 4 2 5 3 3 2 2 2" xfId="13566" xr:uid="{5ED540C2-371A-491E-A199-BC514FBF6A50}"/>
    <cellStyle name="常规 2 4 2 5 3 3 2 3" xfId="10022" xr:uid="{95B7B679-9592-47EF-A7F7-6D17CF144DBD}"/>
    <cellStyle name="常规 2 4 2 5 3 3 3" xfId="5380" xr:uid="{CE958C96-7122-4135-8C61-C7FA923548D0}"/>
    <cellStyle name="常规 2 4 2 5 3 3 3 2" xfId="12150" xr:uid="{8AD69D91-DD7B-4406-B21D-405F71D962C6}"/>
    <cellStyle name="常规 2 4 2 5 3 3 4" xfId="8217" xr:uid="{42CC47F4-9BB4-4133-A1CA-A44C8D5488E4}"/>
    <cellStyle name="常规 2 4 2 5 3 4" xfId="2019" xr:uid="{0A9E81CF-9C0B-4A33-BA47-E709AAF072B7}"/>
    <cellStyle name="常规 2 4 2 5 3 4 2" xfId="2020" xr:uid="{0DA7E400-7E96-4B67-93DE-2ED86A45BF47}"/>
    <cellStyle name="常规 2 4 2 5 3 4 2 2" xfId="7150" xr:uid="{8F74A222-60B0-4CAE-B2B5-80558176B465}"/>
    <cellStyle name="常规 2 4 2 5 3 4 2 2 2" xfId="13920" xr:uid="{DD4EBFED-8018-4A59-8EF9-B843830142BA}"/>
    <cellStyle name="常规 2 4 2 5 3 4 2 3" xfId="10376" xr:uid="{CCDFD50A-0ABB-47B6-87A4-EE9DB6179AD0}"/>
    <cellStyle name="常规 2 4 2 5 3 4 3" xfId="5734" xr:uid="{A3337104-EA09-4CD2-9BF0-B04B521EBE88}"/>
    <cellStyle name="常规 2 4 2 5 3 4 3 2" xfId="12504" xr:uid="{3C5D7E4A-7B35-45C8-8226-F8B51C5400A4}"/>
    <cellStyle name="常规 2 4 2 5 3 4 4" xfId="8571" xr:uid="{ED9E555A-9608-41BF-B4B2-A2C3A0A44AB3}"/>
    <cellStyle name="常规 2 4 2 5 3 5" xfId="2021" xr:uid="{5D497D43-BC55-4443-AD74-20F9DD501181}"/>
    <cellStyle name="常规 2 4 2 5 3 5 2" xfId="6088" xr:uid="{111A00A1-D39F-438B-9B94-0DDB72A69D7E}"/>
    <cellStyle name="常规 2 4 2 5 3 5 2 2" xfId="12858" xr:uid="{11621100-53A7-427E-8AD8-9982EFFD8E44}"/>
    <cellStyle name="常规 2 4 2 5 3 5 3" xfId="9314" xr:uid="{1F31305C-5A9B-44C2-957C-38298A3E141E}"/>
    <cellStyle name="常规 2 4 2 5 3 6" xfId="4672" xr:uid="{88395FFD-233C-4B08-8CA0-B805CBE0F8AF}"/>
    <cellStyle name="常规 2 4 2 5 3 6 2" xfId="11442" xr:uid="{C734C015-B745-47EF-AF79-435D92367D5C}"/>
    <cellStyle name="常规 2 4 2 5 3 7" xfId="7509" xr:uid="{040C39BA-CA8A-4847-9374-E67EC39D5504}"/>
    <cellStyle name="常规 2 4 2 5 4" xfId="2022" xr:uid="{B302714A-5379-4100-BCF6-ADB84A5C304B}"/>
    <cellStyle name="常规 2 4 2 5 4 2" xfId="2023" xr:uid="{6D492F08-22C5-4575-9CB0-0234F9690D15}"/>
    <cellStyle name="常规 2 4 2 5 4 2 2" xfId="6265" xr:uid="{3CBE6DD4-9FCC-4E63-861B-50472F92F09A}"/>
    <cellStyle name="常规 2 4 2 5 4 2 2 2" xfId="13035" xr:uid="{96D86E65-1B83-4B77-BEDA-B5EE4EB97FFA}"/>
    <cellStyle name="常规 2 4 2 5 4 2 3" xfId="9491" xr:uid="{65FF1C6B-3A2A-4EFC-9642-7445716E5A6A}"/>
    <cellStyle name="常规 2 4 2 5 4 3" xfId="4849" xr:uid="{EA736F5F-3DF7-40A2-912A-2DCB9D562363}"/>
    <cellStyle name="常规 2 4 2 5 4 3 2" xfId="11619" xr:uid="{5974C4F6-2F22-407A-9C85-A9FCB8C4CA8C}"/>
    <cellStyle name="常规 2 4 2 5 4 4" xfId="7686" xr:uid="{732744D8-D69D-4AC5-A110-CDE9FFF91F6F}"/>
    <cellStyle name="常规 2 4 2 5 5" xfId="2024" xr:uid="{CD7FC18A-9594-4825-B38E-FB7B1EFD2FF6}"/>
    <cellStyle name="常规 2 4 2 5 5 2" xfId="2025" xr:uid="{4B13613C-90FC-4577-9F86-EE2195FAE962}"/>
    <cellStyle name="常规 2 4 2 5 5 2 2" xfId="6619" xr:uid="{60C5940B-5052-4A41-ABB7-119CFDD3CD21}"/>
    <cellStyle name="常规 2 4 2 5 5 2 2 2" xfId="13389" xr:uid="{B9D5C210-80A9-489E-AF59-2F3AC63E3028}"/>
    <cellStyle name="常规 2 4 2 5 5 2 3" xfId="9845" xr:uid="{AB3FB7B0-25D4-4608-89AA-525F0F484A6B}"/>
    <cellStyle name="常规 2 4 2 5 5 3" xfId="5203" xr:uid="{034EA4C8-EE92-4ACC-8923-745335B9AB8F}"/>
    <cellStyle name="常规 2 4 2 5 5 3 2" xfId="11973" xr:uid="{3AFA8CA6-4F27-4E51-B691-20EFEA626BAB}"/>
    <cellStyle name="常规 2 4 2 5 5 4" xfId="8040" xr:uid="{14F0EBE5-7008-41A4-9D27-640A6CE19B49}"/>
    <cellStyle name="常规 2 4 2 5 6" xfId="2026" xr:uid="{47551523-1AC3-42AA-B9FC-6507C9575CF1}"/>
    <cellStyle name="常规 2 4 2 5 6 2" xfId="2027" xr:uid="{20731F86-454A-451B-AD7A-CE27732581B3}"/>
    <cellStyle name="常规 2 4 2 5 6 2 2" xfId="6973" xr:uid="{A31693A1-3A01-4899-9775-86BCC2C0EF82}"/>
    <cellStyle name="常规 2 4 2 5 6 2 2 2" xfId="13743" xr:uid="{7EDC0E9C-0D42-40D2-94ED-5F933BD801A0}"/>
    <cellStyle name="常规 2 4 2 5 6 2 3" xfId="10199" xr:uid="{F3AF1780-E83A-4272-B2E8-34E2625BC732}"/>
    <cellStyle name="常规 2 4 2 5 6 3" xfId="5557" xr:uid="{E573AA8B-861A-4F1E-89DA-C15EF1477767}"/>
    <cellStyle name="常规 2 4 2 5 6 3 2" xfId="12327" xr:uid="{C5C4ED48-C290-45FA-860E-76C82F2D09E2}"/>
    <cellStyle name="常规 2 4 2 5 6 4" xfId="8394" xr:uid="{35E1C3D1-38E4-4B42-AB36-C80BF6618947}"/>
    <cellStyle name="常规 2 4 2 5 7" xfId="2028" xr:uid="{A0133FBF-5089-4A30-B1DB-0B3875DBCED1}"/>
    <cellStyle name="常规 2 4 2 5 7 2" xfId="5911" xr:uid="{C4A5C3D7-E500-4171-9740-CC0B69C14EF6}"/>
    <cellStyle name="常规 2 4 2 5 7 2 2" xfId="12681" xr:uid="{25553AF9-8072-4B56-8CF6-250905AAC602}"/>
    <cellStyle name="常规 2 4 2 5 7 3" xfId="9137" xr:uid="{776DA129-0CB5-4763-B25C-38F5B532638C}"/>
    <cellStyle name="常规 2 4 2 5 8" xfId="4495" xr:uid="{BBE56D3B-608C-4D90-8948-4553AEFC19CE}"/>
    <cellStyle name="常规 2 4 2 5 8 2" xfId="11265" xr:uid="{7CC4CE50-501C-4ED4-AF3C-E8D464E606FA}"/>
    <cellStyle name="常规 2 4 2 5 9" xfId="7332" xr:uid="{1534F5C7-691A-4B82-8FE1-1270299503A3}"/>
    <cellStyle name="常规 2 4 2 6" xfId="2029" xr:uid="{04E1215B-1AEE-4B47-8CDB-7362193932EE}"/>
    <cellStyle name="常规 2 4 2 6 2" xfId="2030" xr:uid="{2D40FC99-54FF-4A26-AE19-56CCB9FFFADC}"/>
    <cellStyle name="常规 2 4 2 6 2 2" xfId="2031" xr:uid="{1D9CC76E-740E-44DC-BDA1-96DD17E38D9C}"/>
    <cellStyle name="常规 2 4 2 6 2 2 2" xfId="2032" xr:uid="{840441B9-849E-4598-934E-02D1980140B9}"/>
    <cellStyle name="常规 2 4 2 6 2 2 2 2" xfId="6484" xr:uid="{7987B616-4909-4641-984A-FE6E918EB012}"/>
    <cellStyle name="常规 2 4 2 6 2 2 2 2 2" xfId="13254" xr:uid="{28249839-831E-4401-BACB-E7DB730550E3}"/>
    <cellStyle name="常规 2 4 2 6 2 2 2 3" xfId="9710" xr:uid="{64FC0E18-06EC-4B86-9B37-5D477608A8E4}"/>
    <cellStyle name="常规 2 4 2 6 2 2 3" xfId="5068" xr:uid="{00A6F2C3-3D2E-4472-B07C-80105F3D644A}"/>
    <cellStyle name="常规 2 4 2 6 2 2 3 2" xfId="11838" xr:uid="{0EB92B2A-ED07-4C7E-B8BA-2F946F090C8D}"/>
    <cellStyle name="常规 2 4 2 6 2 2 4" xfId="7905" xr:uid="{CFADA019-99D2-42EA-A7D4-4275B7600447}"/>
    <cellStyle name="常规 2 4 2 6 2 3" xfId="2033" xr:uid="{0F1AAA5E-1081-4381-882A-4D513A508DAA}"/>
    <cellStyle name="常规 2 4 2 6 2 3 2" xfId="2034" xr:uid="{435C59C4-204B-4367-898E-736581C75611}"/>
    <cellStyle name="常规 2 4 2 6 2 3 2 2" xfId="6838" xr:uid="{D7FBC716-6BB8-475D-A9B6-60D40D76A09A}"/>
    <cellStyle name="常规 2 4 2 6 2 3 2 2 2" xfId="13608" xr:uid="{20314E1B-A852-4627-91A2-629E5B4D65C7}"/>
    <cellStyle name="常规 2 4 2 6 2 3 2 3" xfId="10064" xr:uid="{91C0C330-01A0-45C0-A5EC-4C9A98B72339}"/>
    <cellStyle name="常规 2 4 2 6 2 3 3" xfId="5422" xr:uid="{FA41B61A-9362-472B-8590-44B5A680B128}"/>
    <cellStyle name="常规 2 4 2 6 2 3 3 2" xfId="12192" xr:uid="{1B47B7F9-51B0-4A8E-B7E2-F6AC1412BF7F}"/>
    <cellStyle name="常规 2 4 2 6 2 3 4" xfId="8259" xr:uid="{A7100818-112C-4722-A374-27AB4F6EC54B}"/>
    <cellStyle name="常规 2 4 2 6 2 4" xfId="2035" xr:uid="{A0244AD3-B97C-420E-AF2A-86392ADFF7CD}"/>
    <cellStyle name="常规 2 4 2 6 2 4 2" xfId="2036" xr:uid="{EC6B3A82-70F1-49B9-93EF-C7C423B417D7}"/>
    <cellStyle name="常规 2 4 2 6 2 4 2 2" xfId="7192" xr:uid="{19DFA131-4E5F-4C9B-BAC6-E54EED4974CA}"/>
    <cellStyle name="常规 2 4 2 6 2 4 2 2 2" xfId="13962" xr:uid="{500ED2A7-09AB-415D-8FAA-555559838265}"/>
    <cellStyle name="常规 2 4 2 6 2 4 2 3" xfId="10418" xr:uid="{7F5DE893-DBD7-4FC9-8B62-53E1B9899FA2}"/>
    <cellStyle name="常规 2 4 2 6 2 4 3" xfId="5776" xr:uid="{9CB9421C-61B4-4750-948A-88041E9D6E09}"/>
    <cellStyle name="常规 2 4 2 6 2 4 3 2" xfId="12546" xr:uid="{65B64319-522F-4212-A294-1957D1C07BCA}"/>
    <cellStyle name="常规 2 4 2 6 2 4 4" xfId="8613" xr:uid="{BDD8D4D9-EF76-406A-A3B1-23FCAC7711CB}"/>
    <cellStyle name="常规 2 4 2 6 2 5" xfId="2037" xr:uid="{59F13C41-FD66-4B34-90EC-81854161AF88}"/>
    <cellStyle name="常规 2 4 2 6 2 5 2" xfId="6130" xr:uid="{0594856B-43CB-4BC3-B005-1A653F73FD53}"/>
    <cellStyle name="常规 2 4 2 6 2 5 2 2" xfId="12900" xr:uid="{C21FBFF0-DAA1-4225-9E6A-5D55796E7516}"/>
    <cellStyle name="常规 2 4 2 6 2 5 3" xfId="9356" xr:uid="{64222464-F2EB-41A7-8A2A-E042057603A6}"/>
    <cellStyle name="常规 2 4 2 6 2 6" xfId="4714" xr:uid="{8A67CCA3-D503-4663-A104-0F7B80B0CB45}"/>
    <cellStyle name="常规 2 4 2 6 2 6 2" xfId="11484" xr:uid="{3314FF50-95E3-4ED2-82F1-AB4D66A913DA}"/>
    <cellStyle name="常规 2 4 2 6 2 7" xfId="7551" xr:uid="{5A986AA3-BEA9-4523-AF92-05273DCC7B57}"/>
    <cellStyle name="常规 2 4 2 6 3" xfId="2038" xr:uid="{3EEEE201-9F76-492E-8092-82BB44BF6F72}"/>
    <cellStyle name="常规 2 4 2 6 3 2" xfId="2039" xr:uid="{74B2C58F-A9F3-4A23-B1C7-B7BA20C97292}"/>
    <cellStyle name="常规 2 4 2 6 3 2 2" xfId="6307" xr:uid="{9F2348C0-AB9B-43CB-A563-86D23259ACDB}"/>
    <cellStyle name="常规 2 4 2 6 3 2 2 2" xfId="13077" xr:uid="{28B14AD0-FECA-4CF0-8147-6F13B0BEF2FC}"/>
    <cellStyle name="常规 2 4 2 6 3 2 3" xfId="9533" xr:uid="{442D9A5F-9A2F-431D-80F9-E57662E90752}"/>
    <cellStyle name="常规 2 4 2 6 3 3" xfId="4891" xr:uid="{0CBF9AC9-B2BE-48DC-82AB-967EFFA3F882}"/>
    <cellStyle name="常规 2 4 2 6 3 3 2" xfId="11661" xr:uid="{D8985E3A-5702-4821-9E77-439B42FE47C7}"/>
    <cellStyle name="常规 2 4 2 6 3 4" xfId="7728" xr:uid="{1690AFD5-D88E-4AEA-AFEC-B652BEC848B8}"/>
    <cellStyle name="常规 2 4 2 6 4" xfId="2040" xr:uid="{E6315B1B-75AD-49AA-A1AF-C6998B5AA50F}"/>
    <cellStyle name="常规 2 4 2 6 4 2" xfId="2041" xr:uid="{6FFE87E0-E8CD-4324-8CFC-FD8B48335DBE}"/>
    <cellStyle name="常规 2 4 2 6 4 2 2" xfId="6661" xr:uid="{49FD74CE-AC14-4F2B-BF90-538452C8F56F}"/>
    <cellStyle name="常规 2 4 2 6 4 2 2 2" xfId="13431" xr:uid="{61563996-097F-472F-B2C6-8E25C888477D}"/>
    <cellStyle name="常规 2 4 2 6 4 2 3" xfId="9887" xr:uid="{9AF688CF-4C16-448F-BA3B-0D74783C55FC}"/>
    <cellStyle name="常规 2 4 2 6 4 3" xfId="5245" xr:uid="{02CE2CC7-A485-48E3-B0FF-F4E87BB6EA49}"/>
    <cellStyle name="常规 2 4 2 6 4 3 2" xfId="12015" xr:uid="{31990681-907F-42B1-B7AF-9AF131133A56}"/>
    <cellStyle name="常规 2 4 2 6 4 4" xfId="8082" xr:uid="{11533EEE-249F-42E7-B4A8-BB17194E4B2C}"/>
    <cellStyle name="常规 2 4 2 6 5" xfId="2042" xr:uid="{911A6421-5ECC-4DB1-AC6C-79CCAE1E842A}"/>
    <cellStyle name="常规 2 4 2 6 5 2" xfId="2043" xr:uid="{2BD03EB9-3BAD-4D77-83F3-954DA66F207F}"/>
    <cellStyle name="常规 2 4 2 6 5 2 2" xfId="7015" xr:uid="{6DAEFE22-1A28-4795-8C8F-F9570078DA5F}"/>
    <cellStyle name="常规 2 4 2 6 5 2 2 2" xfId="13785" xr:uid="{A1EE93BE-C65C-4C08-AD54-036AD27144BF}"/>
    <cellStyle name="常规 2 4 2 6 5 2 3" xfId="10241" xr:uid="{C2B7E0C4-DCF9-4070-ADA0-67828A859B63}"/>
    <cellStyle name="常规 2 4 2 6 5 3" xfId="5599" xr:uid="{2FF1FD11-716F-4937-8ECD-34F98B6E9D3F}"/>
    <cellStyle name="常规 2 4 2 6 5 3 2" xfId="12369" xr:uid="{40B95D4A-5A70-4143-93EC-505E88EE9B16}"/>
    <cellStyle name="常规 2 4 2 6 5 4" xfId="8436" xr:uid="{D02C09AD-5625-47F3-A777-7A41D930C845}"/>
    <cellStyle name="常规 2 4 2 6 6" xfId="2044" xr:uid="{D0DE6E3A-4C41-4513-8524-8119EF6866D4}"/>
    <cellStyle name="常规 2 4 2 6 6 2" xfId="5953" xr:uid="{1F6384E2-A4CA-41AD-92FC-FD471FEE9E10}"/>
    <cellStyle name="常规 2 4 2 6 6 2 2" xfId="12723" xr:uid="{6C99BC3E-CB30-4360-9114-88BB535EDF13}"/>
    <cellStyle name="常规 2 4 2 6 6 3" xfId="9179" xr:uid="{B37B497A-E6DF-4030-B990-DDCE3A31A881}"/>
    <cellStyle name="常规 2 4 2 6 7" xfId="4537" xr:uid="{46A735AB-039C-4FD3-AADA-A48F126CBE08}"/>
    <cellStyle name="常规 2 4 2 6 7 2" xfId="11307" xr:uid="{86199C6E-13DB-479C-9547-CA165B886C77}"/>
    <cellStyle name="常规 2 4 2 6 8" xfId="7374" xr:uid="{295B832D-AD2C-46F7-8E59-C28A0E90BDE6}"/>
    <cellStyle name="常规 2 4 2 7" xfId="2045" xr:uid="{7B9B7AC8-4479-4006-B144-6C1ECB5528B8}"/>
    <cellStyle name="常规 2 4 2 7 2" xfId="2046" xr:uid="{9290336D-895F-41DD-BA93-1B9A175F17D1}"/>
    <cellStyle name="常规 2 4 2 7 2 2" xfId="2047" xr:uid="{23369E8B-DA76-4E8C-BBED-F763807496AA}"/>
    <cellStyle name="常规 2 4 2 7 2 2 2" xfId="6400" xr:uid="{92A11948-0089-41D0-B46B-30CCE7DA6C54}"/>
    <cellStyle name="常规 2 4 2 7 2 2 2 2" xfId="13170" xr:uid="{929E0828-02E3-406B-8146-2F53363D5893}"/>
    <cellStyle name="常规 2 4 2 7 2 2 3" xfId="9626" xr:uid="{3404313A-14EA-4295-AF4B-2D604AB11FA2}"/>
    <cellStyle name="常规 2 4 2 7 2 3" xfId="4984" xr:uid="{B6C1C9CA-B76C-4648-9B7C-4A21E551EC6F}"/>
    <cellStyle name="常规 2 4 2 7 2 3 2" xfId="11754" xr:uid="{B958800B-74D7-4ECB-B102-A960F2425DDF}"/>
    <cellStyle name="常规 2 4 2 7 2 4" xfId="7821" xr:uid="{2477E1C4-712E-4993-A1A2-4D3441D7F555}"/>
    <cellStyle name="常规 2 4 2 7 3" xfId="2048" xr:uid="{8D731240-F9F8-4682-AF8A-647B3A0C2537}"/>
    <cellStyle name="常规 2 4 2 7 3 2" xfId="2049" xr:uid="{859118A4-34BA-4F47-96CB-F7EBCF2802D8}"/>
    <cellStyle name="常规 2 4 2 7 3 2 2" xfId="6754" xr:uid="{89E56CA3-2C6C-4F7F-9804-FBD6E4F87375}"/>
    <cellStyle name="常规 2 4 2 7 3 2 2 2" xfId="13524" xr:uid="{C7A7DA7E-8449-450F-868D-E2D60A6AA9DC}"/>
    <cellStyle name="常规 2 4 2 7 3 2 3" xfId="9980" xr:uid="{E5B1A32F-F4D1-4A11-A047-7B6F494554D2}"/>
    <cellStyle name="常规 2 4 2 7 3 3" xfId="5338" xr:uid="{CC29EA03-D1D0-416E-9EEF-07B9E8A2B07B}"/>
    <cellStyle name="常规 2 4 2 7 3 3 2" xfId="12108" xr:uid="{7A2F61F4-2AF1-4A8D-A3C6-EC997DC57117}"/>
    <cellStyle name="常规 2 4 2 7 3 4" xfId="8175" xr:uid="{EE1DAC3F-E0DC-4F21-9861-857843C8095F}"/>
    <cellStyle name="常规 2 4 2 7 4" xfId="2050" xr:uid="{F76D2876-E5B3-4FCF-AE56-2B019C444A62}"/>
    <cellStyle name="常规 2 4 2 7 4 2" xfId="2051" xr:uid="{60B363F4-50F9-4B99-87F3-808621D77A1D}"/>
    <cellStyle name="常规 2 4 2 7 4 2 2" xfId="7108" xr:uid="{4820E04C-5620-4832-98A1-1C0190F827AE}"/>
    <cellStyle name="常规 2 4 2 7 4 2 2 2" xfId="13878" xr:uid="{D53FC76A-D19C-4F2F-B580-0B4CC3DF136C}"/>
    <cellStyle name="常规 2 4 2 7 4 2 3" xfId="10334" xr:uid="{D508C7C8-6E21-4AB9-9DD3-35ED25D40EE7}"/>
    <cellStyle name="常规 2 4 2 7 4 3" xfId="5692" xr:uid="{D241F0FF-0CFC-469B-8E6B-BB119A351AA2}"/>
    <cellStyle name="常规 2 4 2 7 4 3 2" xfId="12462" xr:uid="{9CBF656B-B554-442B-B919-CC2DB2D616C2}"/>
    <cellStyle name="常规 2 4 2 7 4 4" xfId="8529" xr:uid="{DAF2B844-DA8F-4E54-81AF-FB99F9610A7D}"/>
    <cellStyle name="常规 2 4 2 7 5" xfId="2052" xr:uid="{0E27EC6E-72CA-48CF-9A4F-63FFB569B261}"/>
    <cellStyle name="常规 2 4 2 7 5 2" xfId="6046" xr:uid="{97DFFBB0-683B-46C1-984C-0B851EF41767}"/>
    <cellStyle name="常规 2 4 2 7 5 2 2" xfId="12816" xr:uid="{3F805210-8BED-453E-BA3A-826783F54740}"/>
    <cellStyle name="常规 2 4 2 7 5 3" xfId="9272" xr:uid="{714F2A43-2E92-4437-9AF8-E0963450A7BA}"/>
    <cellStyle name="常规 2 4 2 7 6" xfId="4630" xr:uid="{75FDEDAA-3A31-4191-B0AB-87D292CC6BDC}"/>
    <cellStyle name="常规 2 4 2 7 6 2" xfId="11400" xr:uid="{CB94A0BB-48D0-496B-9E77-A9E80E158482}"/>
    <cellStyle name="常规 2 4 2 7 7" xfId="7467" xr:uid="{81350128-9A4E-4488-A284-885888A1CA0A}"/>
    <cellStyle name="常规 2 4 2 8" xfId="2053" xr:uid="{D58B2829-B4AF-48BE-97FF-27899B6B486B}"/>
    <cellStyle name="常规 2 4 2 8 2" xfId="2054" xr:uid="{FEACBD12-8381-422E-A5D3-816110D5B609}"/>
    <cellStyle name="常规 2 4 2 8 2 2" xfId="6223" xr:uid="{F703F881-99F5-4406-8A6B-9AED45C69DF8}"/>
    <cellStyle name="常规 2 4 2 8 2 2 2" xfId="12993" xr:uid="{71BD099C-9F08-424E-B35B-66414C186812}"/>
    <cellStyle name="常规 2 4 2 8 2 3" xfId="9449" xr:uid="{4A389CF8-373E-43AD-AD04-EEBF481A07F9}"/>
    <cellStyle name="常规 2 4 2 8 3" xfId="4807" xr:uid="{74B03E64-1138-4C26-9B7F-D4342C2BA03C}"/>
    <cellStyle name="常规 2 4 2 8 3 2" xfId="11577" xr:uid="{465054DF-516E-47FD-B47E-15F8CC919543}"/>
    <cellStyle name="常规 2 4 2 8 4" xfId="7644" xr:uid="{740EDDAC-218E-40EA-9D68-AFF15BFD6427}"/>
    <cellStyle name="常规 2 4 2 9" xfId="2055" xr:uid="{4547BDCC-CD9D-4FBF-9703-31F000A863CB}"/>
    <cellStyle name="常规 2 4 2 9 2" xfId="2056" xr:uid="{FB2FB830-C06A-450B-BDA0-95C5B8874CD4}"/>
    <cellStyle name="常规 2 4 2 9 2 2" xfId="6577" xr:uid="{1317A17B-ED64-4269-8F97-7F693A598549}"/>
    <cellStyle name="常规 2 4 2 9 2 2 2" xfId="13347" xr:uid="{E2D9FC86-52C9-4751-A229-E08080E98DFA}"/>
    <cellStyle name="常规 2 4 2 9 2 3" xfId="9803" xr:uid="{A777E2CB-F8D6-4D25-9B07-2C7C608C24B9}"/>
    <cellStyle name="常规 2 4 2 9 3" xfId="5161" xr:uid="{1AA0C852-D1FE-4533-BE44-4A812E9ACD99}"/>
    <cellStyle name="常规 2 4 2 9 3 2" xfId="11931" xr:uid="{ED908EA7-F562-486C-83EA-8F6FA980CEA0}"/>
    <cellStyle name="常规 2 4 2 9 4" xfId="7998" xr:uid="{9FB06061-A923-4BE5-A7B7-D7372CB6FF45}"/>
    <cellStyle name="常规 2 4 3" xfId="2057" xr:uid="{8E629B7A-2D15-4B8E-8E2D-CA9153F97FAA}"/>
    <cellStyle name="常规 2 4 3 10" xfId="4456" xr:uid="{EBD85FE1-FB5B-4D52-85B0-5CC734910963}"/>
    <cellStyle name="常规 2 4 3 10 2" xfId="11226" xr:uid="{92BEA53F-DF8A-4C25-ABDF-A3DFA1CB4E54}"/>
    <cellStyle name="常规 2 4 3 11" xfId="7290" xr:uid="{85D22D66-1FC6-4505-9BE4-8D3E2B889304}"/>
    <cellStyle name="常规 2 4 3 2" xfId="2058" xr:uid="{B0C267C0-6CBB-4033-B345-E6671121FC8B}"/>
    <cellStyle name="常规 2 4 3 2 10" xfId="7307" xr:uid="{B6B332EF-D7F7-4F52-A2A4-79798164D691}"/>
    <cellStyle name="常规 2 4 3 2 2" xfId="2059" xr:uid="{3836F308-77A7-40B4-98A2-E6944939006B}"/>
    <cellStyle name="常规 2 4 3 2 2 2" xfId="2060" xr:uid="{9D79DF1D-3FFC-4989-86DF-DC82BE2EECE9}"/>
    <cellStyle name="常规 2 4 3 2 2 2 2" xfId="2061" xr:uid="{CB0241BD-3BDC-4F6A-8E11-ACC80BDB079A}"/>
    <cellStyle name="常规 2 4 3 2 2 2 2 2" xfId="2062" xr:uid="{EC730880-FF23-41B9-AB26-15AEBC152A20}"/>
    <cellStyle name="常规 2 4 3 2 2 2 2 2 2" xfId="2063" xr:uid="{6F180C92-8FBC-4B99-8380-FB8859AE3BFE}"/>
    <cellStyle name="常规 2 4 3 2 2 2 2 2 2 2" xfId="6540" xr:uid="{90EDBFAA-D5BC-4F2E-A662-21E0CAA961F9}"/>
    <cellStyle name="常规 2 4 3 2 2 2 2 2 2 2 2" xfId="13310" xr:uid="{35A598BD-3C7E-4F7C-83EF-9BA88911F388}"/>
    <cellStyle name="常规 2 4 3 2 2 2 2 2 2 3" xfId="9766" xr:uid="{76E3BD06-F367-48BC-A995-F0A6AE32EC2D}"/>
    <cellStyle name="常规 2 4 3 2 2 2 2 2 3" xfId="5124" xr:uid="{959B4B23-9F48-487B-8DB0-D50BF23A33A2}"/>
    <cellStyle name="常规 2 4 3 2 2 2 2 2 3 2" xfId="11894" xr:uid="{E9E48638-DF07-4FD4-BC7E-92BB422DC8D0}"/>
    <cellStyle name="常规 2 4 3 2 2 2 2 2 4" xfId="7961" xr:uid="{F74DDE7C-48F8-4132-8CE6-25D6E10A7484}"/>
    <cellStyle name="常规 2 4 3 2 2 2 2 3" xfId="2064" xr:uid="{95BC4E92-1134-4164-A2E6-77A3734728B3}"/>
    <cellStyle name="常规 2 4 3 2 2 2 2 3 2" xfId="2065" xr:uid="{A100377F-85B0-40E6-985C-C48C0C656FC3}"/>
    <cellStyle name="常规 2 4 3 2 2 2 2 3 2 2" xfId="6894" xr:uid="{E641A241-DAB2-4CCF-94D3-66DD7A05BFF7}"/>
    <cellStyle name="常规 2 4 3 2 2 2 2 3 2 2 2" xfId="13664" xr:uid="{FB7013E9-0D59-4374-9138-65572D7B8F3D}"/>
    <cellStyle name="常规 2 4 3 2 2 2 2 3 2 3" xfId="10120" xr:uid="{8316044F-C543-4F6F-91B3-4CC0B3D0E2BC}"/>
    <cellStyle name="常规 2 4 3 2 2 2 2 3 3" xfId="5478" xr:uid="{24072156-A690-4FF4-8AE6-A79D78045575}"/>
    <cellStyle name="常规 2 4 3 2 2 2 2 3 3 2" xfId="12248" xr:uid="{CA781A08-5872-4EB0-BF91-71EA73E06212}"/>
    <cellStyle name="常规 2 4 3 2 2 2 2 3 4" xfId="8315" xr:uid="{91BD577F-0D4B-4BF4-AE37-D44213A85E58}"/>
    <cellStyle name="常规 2 4 3 2 2 2 2 4" xfId="2066" xr:uid="{8F7BDCFD-1376-4C42-BE05-59703DE8B53A}"/>
    <cellStyle name="常规 2 4 3 2 2 2 2 4 2" xfId="2067" xr:uid="{2833E70D-70F2-459A-809F-0E241E7EEA37}"/>
    <cellStyle name="常规 2 4 3 2 2 2 2 4 2 2" xfId="7248" xr:uid="{81FF52CF-29B0-4B2C-B4C2-AEE1B89964C3}"/>
    <cellStyle name="常规 2 4 3 2 2 2 2 4 2 2 2" xfId="14018" xr:uid="{9AF0BBA2-4894-4802-B7D8-B2EFACC5B771}"/>
    <cellStyle name="常规 2 4 3 2 2 2 2 4 2 3" xfId="10474" xr:uid="{FD50DFD0-3D15-46ED-BDC6-0B6AF7F467DC}"/>
    <cellStyle name="常规 2 4 3 2 2 2 2 4 3" xfId="5832" xr:uid="{AD744779-2976-45E8-9BA3-9FA4B9E5E7D6}"/>
    <cellStyle name="常规 2 4 3 2 2 2 2 4 3 2" xfId="12602" xr:uid="{7EE652B7-6BBA-4F89-B627-C73EC8EE9CD3}"/>
    <cellStyle name="常规 2 4 3 2 2 2 2 4 4" xfId="8669" xr:uid="{7CA57533-7868-469D-8C83-4E45F1E4D442}"/>
    <cellStyle name="常规 2 4 3 2 2 2 2 5" xfId="2068" xr:uid="{F219D3EE-CBA5-445D-917E-A1B8F351CED6}"/>
    <cellStyle name="常规 2 4 3 2 2 2 2 5 2" xfId="6186" xr:uid="{69CE529B-27B2-480E-B328-786769B433CF}"/>
    <cellStyle name="常规 2 4 3 2 2 2 2 5 2 2" xfId="12956" xr:uid="{6D1E4C38-C302-4F5A-9A67-8F6600F3B9E1}"/>
    <cellStyle name="常规 2 4 3 2 2 2 2 5 3" xfId="9412" xr:uid="{09CF58AC-4D77-4E2F-804B-343F2BDEFCD0}"/>
    <cellStyle name="常规 2 4 3 2 2 2 2 6" xfId="4770" xr:uid="{5188301A-5A74-4E2B-A910-D03F0C3035DE}"/>
    <cellStyle name="常规 2 4 3 2 2 2 2 6 2" xfId="11540" xr:uid="{95A9DF74-AE64-4F9C-9814-083D0C0CF9BB}"/>
    <cellStyle name="常规 2 4 3 2 2 2 2 7" xfId="7607" xr:uid="{E7606026-D4EA-4C30-8C7E-259ACCBAE681}"/>
    <cellStyle name="常规 2 4 3 2 2 2 3" xfId="2069" xr:uid="{3154027A-3CCF-4B9B-8EF4-BA19C744250D}"/>
    <cellStyle name="常规 2 4 3 2 2 2 3 2" xfId="2070" xr:uid="{659D6D53-97C6-4AA1-9896-E1D55D5B450E}"/>
    <cellStyle name="常规 2 4 3 2 2 2 3 2 2" xfId="6363" xr:uid="{83C45A7B-C04A-4C57-9DE7-3D07F00D9BBC}"/>
    <cellStyle name="常规 2 4 3 2 2 2 3 2 2 2" xfId="13133" xr:uid="{B687F9A2-FE36-4160-8492-3B9B67B51C8A}"/>
    <cellStyle name="常规 2 4 3 2 2 2 3 2 3" xfId="9589" xr:uid="{B063A7D1-0659-4EE4-A641-32E2F5354C78}"/>
    <cellStyle name="常规 2 4 3 2 2 2 3 3" xfId="4947" xr:uid="{5AAA073C-5CAC-4998-BBCA-3C5604F5AB87}"/>
    <cellStyle name="常规 2 4 3 2 2 2 3 3 2" xfId="11717" xr:uid="{EEBB0C83-D2FF-4329-A922-BECDE0E64F29}"/>
    <cellStyle name="常规 2 4 3 2 2 2 3 4" xfId="7784" xr:uid="{FE8B505A-6996-43FE-8022-DF06E5B81817}"/>
    <cellStyle name="常规 2 4 3 2 2 2 4" xfId="2071" xr:uid="{9B7DFF58-427E-4098-AC95-C7608B6233D9}"/>
    <cellStyle name="常规 2 4 3 2 2 2 4 2" xfId="2072" xr:uid="{EE1EB2FC-8910-4236-B4D8-07C655C00994}"/>
    <cellStyle name="常规 2 4 3 2 2 2 4 2 2" xfId="6717" xr:uid="{A3AF687E-3A88-4B39-A5A3-5E85429DFE86}"/>
    <cellStyle name="常规 2 4 3 2 2 2 4 2 2 2" xfId="13487" xr:uid="{A0E95655-756C-4155-9C4D-357A2BE1DEAA}"/>
    <cellStyle name="常规 2 4 3 2 2 2 4 2 3" xfId="9943" xr:uid="{853C89ED-88D6-4628-ADA2-3B7116C2B4DE}"/>
    <cellStyle name="常规 2 4 3 2 2 2 4 3" xfId="5301" xr:uid="{8C254F1D-8B91-464C-BD39-2AB39DF89C10}"/>
    <cellStyle name="常规 2 4 3 2 2 2 4 3 2" xfId="12071" xr:uid="{7C84192B-8B8D-4044-AC02-C2CD7BF9AF31}"/>
    <cellStyle name="常规 2 4 3 2 2 2 4 4" xfId="8138" xr:uid="{645FC4F0-D6A4-48DE-9FA1-D75BB5E9E86A}"/>
    <cellStyle name="常规 2 4 3 2 2 2 5" xfId="2073" xr:uid="{BB8B4E8A-7CF7-4B61-B3E7-04269301F8A5}"/>
    <cellStyle name="常规 2 4 3 2 2 2 5 2" xfId="2074" xr:uid="{B9142D24-A8DF-4E2D-948C-AF65E13FE5C5}"/>
    <cellStyle name="常规 2 4 3 2 2 2 5 2 2" xfId="7071" xr:uid="{5A249453-1D54-47C3-9B34-63DAA4A0AC32}"/>
    <cellStyle name="常规 2 4 3 2 2 2 5 2 2 2" xfId="13841" xr:uid="{3E984995-92E6-4FE7-B08F-861551E9EB9C}"/>
    <cellStyle name="常规 2 4 3 2 2 2 5 2 3" xfId="10297" xr:uid="{3F5446D2-C443-4304-8999-0A97A5362C23}"/>
    <cellStyle name="常规 2 4 3 2 2 2 5 3" xfId="5655" xr:uid="{DDB2E826-3772-4246-A90A-654BD63891FC}"/>
    <cellStyle name="常规 2 4 3 2 2 2 5 3 2" xfId="12425" xr:uid="{76CEA18B-EAE5-428D-86AB-C5C521A1D0BB}"/>
    <cellStyle name="常规 2 4 3 2 2 2 5 4" xfId="8492" xr:uid="{8A70D8E6-9D35-4319-A7A3-72E3E1D4AC31}"/>
    <cellStyle name="常规 2 4 3 2 2 2 6" xfId="2075" xr:uid="{447EF6E4-3F90-4818-A089-BE6956D6E105}"/>
    <cellStyle name="常规 2 4 3 2 2 2 6 2" xfId="6009" xr:uid="{ED0C7B31-1501-4F77-ADAA-54388A79A01C}"/>
    <cellStyle name="常规 2 4 3 2 2 2 6 2 2" xfId="12779" xr:uid="{307D8A35-052B-405C-9BDE-F8FE8C4B5C0A}"/>
    <cellStyle name="常规 2 4 3 2 2 2 6 3" xfId="9235" xr:uid="{3987816B-8003-46AD-B6D1-F116E61BF508}"/>
    <cellStyle name="常规 2 4 3 2 2 2 7" xfId="4593" xr:uid="{4F17EC2E-6319-445F-B771-406B1C88FD64}"/>
    <cellStyle name="常规 2 4 3 2 2 2 7 2" xfId="11363" xr:uid="{8CF7429A-B597-4600-821D-FFBC1B712BEB}"/>
    <cellStyle name="常规 2 4 3 2 2 2 8" xfId="7430" xr:uid="{C9849F90-58C6-4D2C-911E-9A2B109A49DA}"/>
    <cellStyle name="常规 2 4 3 2 2 3" xfId="2076" xr:uid="{2E374EE0-2036-4CAB-917D-D4F79C335D52}"/>
    <cellStyle name="常规 2 4 3 2 2 3 2" xfId="2077" xr:uid="{0F87C588-C24E-4921-BFB2-5FAF122BF45F}"/>
    <cellStyle name="常规 2 4 3 2 2 3 2 2" xfId="2078" xr:uid="{8825C55A-DA92-4D21-A895-6ED115401846}"/>
    <cellStyle name="常规 2 4 3 2 2 3 2 2 2" xfId="6459" xr:uid="{0A5DC81A-84A2-4A23-BB11-C85C1538A6FD}"/>
    <cellStyle name="常规 2 4 3 2 2 3 2 2 2 2" xfId="13229" xr:uid="{64B61E16-BC73-40F0-98CE-F6F37BA1AECC}"/>
    <cellStyle name="常规 2 4 3 2 2 3 2 2 3" xfId="9685" xr:uid="{5A1944DE-FCAD-44AF-9468-D834068DF18F}"/>
    <cellStyle name="常规 2 4 3 2 2 3 2 3" xfId="5043" xr:uid="{19149B6A-70EF-41CE-AFE1-0C11760D8D3B}"/>
    <cellStyle name="常规 2 4 3 2 2 3 2 3 2" xfId="11813" xr:uid="{2508BA73-7C87-4C35-A7F3-E26B42FA3B27}"/>
    <cellStyle name="常规 2 4 3 2 2 3 2 4" xfId="7880" xr:uid="{6E6A11CB-C732-41A5-ABA3-06606D76A6AF}"/>
    <cellStyle name="常规 2 4 3 2 2 3 3" xfId="2079" xr:uid="{2071E28F-8EC0-4D26-ABFC-1D0A05F78B8F}"/>
    <cellStyle name="常规 2 4 3 2 2 3 3 2" xfId="2080" xr:uid="{6CB4CF9A-584E-46D1-8AA8-DC3091790DDD}"/>
    <cellStyle name="常规 2 4 3 2 2 3 3 2 2" xfId="6813" xr:uid="{4D697029-5CCA-4247-AAE1-4E30D4AEAB9F}"/>
    <cellStyle name="常规 2 4 3 2 2 3 3 2 2 2" xfId="13583" xr:uid="{3D639F22-F74A-4910-AE33-9A85AB11280D}"/>
    <cellStyle name="常规 2 4 3 2 2 3 3 2 3" xfId="10039" xr:uid="{B85790FD-2D85-43A7-9B48-CB96FC79F11A}"/>
    <cellStyle name="常规 2 4 3 2 2 3 3 3" xfId="5397" xr:uid="{C7991F8C-967F-4737-A941-8E81DCB74308}"/>
    <cellStyle name="常规 2 4 3 2 2 3 3 3 2" xfId="12167" xr:uid="{C8CC28C0-6627-4344-B8D4-867FE634C7D9}"/>
    <cellStyle name="常规 2 4 3 2 2 3 3 4" xfId="8234" xr:uid="{9292E0E1-6DAF-42AE-A357-EF89C67C70CA}"/>
    <cellStyle name="常规 2 4 3 2 2 3 4" xfId="2081" xr:uid="{4714128C-AE9F-4DD2-BC1F-1F4BE3534571}"/>
    <cellStyle name="常规 2 4 3 2 2 3 4 2" xfId="2082" xr:uid="{4FE0E603-D627-416B-A6DF-3016DED40ED7}"/>
    <cellStyle name="常规 2 4 3 2 2 3 4 2 2" xfId="7167" xr:uid="{C78F7B30-6495-49CE-9846-8F54E08BA645}"/>
    <cellStyle name="常规 2 4 3 2 2 3 4 2 2 2" xfId="13937" xr:uid="{8EDA1876-D803-4B6C-85DE-61F02BA69354}"/>
    <cellStyle name="常规 2 4 3 2 2 3 4 2 3" xfId="10393" xr:uid="{0F8D4156-EB79-4511-8594-72DC9E5EBF63}"/>
    <cellStyle name="常规 2 4 3 2 2 3 4 3" xfId="5751" xr:uid="{50615ECD-0D5F-412C-BF21-C15F3C7B5A39}"/>
    <cellStyle name="常规 2 4 3 2 2 3 4 3 2" xfId="12521" xr:uid="{201829E1-BEF1-4487-8DC6-48EED23BBFD4}"/>
    <cellStyle name="常规 2 4 3 2 2 3 4 4" xfId="8588" xr:uid="{9684AAAD-B068-43EB-976C-138FAC0EFB56}"/>
    <cellStyle name="常规 2 4 3 2 2 3 5" xfId="2083" xr:uid="{4711E149-416F-4754-863C-B0B6168670F9}"/>
    <cellStyle name="常规 2 4 3 2 2 3 5 2" xfId="6105" xr:uid="{0C6A754F-493A-4F03-9204-403E0AD995F6}"/>
    <cellStyle name="常规 2 4 3 2 2 3 5 2 2" xfId="12875" xr:uid="{BE20B242-523C-4FAF-AC7D-188690A7923F}"/>
    <cellStyle name="常规 2 4 3 2 2 3 5 3" xfId="9331" xr:uid="{48C6B047-A434-4B7A-9161-5B8695B49AC3}"/>
    <cellStyle name="常规 2 4 3 2 2 3 6" xfId="4689" xr:uid="{D4FF1B43-9F8F-4501-A0C4-BAC553D2639B}"/>
    <cellStyle name="常规 2 4 3 2 2 3 6 2" xfId="11459" xr:uid="{1CDB64B7-C78D-4C31-A3F3-9D17F90380D4}"/>
    <cellStyle name="常规 2 4 3 2 2 3 7" xfId="7526" xr:uid="{8D022A27-8254-4AF4-BD60-7F86461FEAF6}"/>
    <cellStyle name="常规 2 4 3 2 2 4" xfId="2084" xr:uid="{99DB30AC-719C-49EE-B4AE-C5536D70E454}"/>
    <cellStyle name="常规 2 4 3 2 2 4 2" xfId="2085" xr:uid="{86DB1A7A-6E78-4F73-B6C9-4F260148AC1C}"/>
    <cellStyle name="常规 2 4 3 2 2 4 2 2" xfId="6282" xr:uid="{3BE92ECD-F4A9-4B85-BDBF-55F9E5B06681}"/>
    <cellStyle name="常规 2 4 3 2 2 4 2 2 2" xfId="13052" xr:uid="{0EC1933C-FA6A-4AF6-9A59-19028E631D89}"/>
    <cellStyle name="常规 2 4 3 2 2 4 2 3" xfId="9508" xr:uid="{75EDB5F8-6E6E-49E0-9F4C-99FD027A67AF}"/>
    <cellStyle name="常规 2 4 3 2 2 4 3" xfId="4866" xr:uid="{08293374-835D-4B43-BA69-309ED899E059}"/>
    <cellStyle name="常规 2 4 3 2 2 4 3 2" xfId="11636" xr:uid="{A7D9204D-FED5-4A52-8B27-162D893A23EF}"/>
    <cellStyle name="常规 2 4 3 2 2 4 4" xfId="7703" xr:uid="{41DB3D3A-ACEA-48F9-8CC7-89D1DA6F1CF1}"/>
    <cellStyle name="常规 2 4 3 2 2 5" xfId="2086" xr:uid="{D495617A-BFC2-4AE6-A9C0-390EDC8CE403}"/>
    <cellStyle name="常规 2 4 3 2 2 5 2" xfId="2087" xr:uid="{C182CD81-646B-4B1C-A9D5-68234EF012B3}"/>
    <cellStyle name="常规 2 4 3 2 2 5 2 2" xfId="6636" xr:uid="{86664EDB-1960-4165-8C19-B916B9469695}"/>
    <cellStyle name="常规 2 4 3 2 2 5 2 2 2" xfId="13406" xr:uid="{B7A193CC-2B79-4603-AF5F-F290DE20CDD3}"/>
    <cellStyle name="常规 2 4 3 2 2 5 2 3" xfId="9862" xr:uid="{A5D47D56-4143-4C37-8F3C-09A8E3914093}"/>
    <cellStyle name="常规 2 4 3 2 2 5 3" xfId="5220" xr:uid="{DFB87E1C-070B-46A9-9D35-74D565646CF9}"/>
    <cellStyle name="常规 2 4 3 2 2 5 3 2" xfId="11990" xr:uid="{C3DAA62D-BAF7-44D0-8A1F-EB4EA6D35031}"/>
    <cellStyle name="常规 2 4 3 2 2 5 4" xfId="8057" xr:uid="{D3B619A1-5F40-480A-9A3B-7EF5C431583E}"/>
    <cellStyle name="常规 2 4 3 2 2 6" xfId="2088" xr:uid="{7A8373AA-6E48-425D-AE12-FEE14EE0D426}"/>
    <cellStyle name="常规 2 4 3 2 2 6 2" xfId="2089" xr:uid="{2695A948-E438-44E6-92E0-8CF8708521BC}"/>
    <cellStyle name="常规 2 4 3 2 2 6 2 2" xfId="6990" xr:uid="{323CB148-EF17-4C89-B286-9F0C7E0AF4CE}"/>
    <cellStyle name="常规 2 4 3 2 2 6 2 2 2" xfId="13760" xr:uid="{5E01FBEF-A816-4F1D-A94A-8D087342BD14}"/>
    <cellStyle name="常规 2 4 3 2 2 6 2 3" xfId="10216" xr:uid="{44C33538-4A17-4326-B285-1585C4D8C9FE}"/>
    <cellStyle name="常规 2 4 3 2 2 6 3" xfId="5574" xr:uid="{1B115357-0060-4BD2-9E5D-8C72CC47CC41}"/>
    <cellStyle name="常规 2 4 3 2 2 6 3 2" xfId="12344" xr:uid="{20459213-11D3-479D-A0CA-660950F69B4B}"/>
    <cellStyle name="常规 2 4 3 2 2 6 4" xfId="8411" xr:uid="{344821D9-0E84-4E2C-B1DA-B786B2935EA3}"/>
    <cellStyle name="常规 2 4 3 2 2 7" xfId="2090" xr:uid="{0006A510-F133-4C6D-8777-C2ECB88924BC}"/>
    <cellStyle name="常规 2 4 3 2 2 7 2" xfId="5928" xr:uid="{F674C5CE-3E19-4C52-BE56-41C255B1210C}"/>
    <cellStyle name="常规 2 4 3 2 2 7 2 2" xfId="12698" xr:uid="{5C71A828-8349-4644-B72F-E93CE450F726}"/>
    <cellStyle name="常规 2 4 3 2 2 7 3" xfId="9154" xr:uid="{CC404DBA-897C-4E57-8726-BF1E2BEA200C}"/>
    <cellStyle name="常规 2 4 3 2 2 8" xfId="4512" xr:uid="{2BC278DD-655F-43E0-BF23-C876A9BFF846}"/>
    <cellStyle name="常规 2 4 3 2 2 8 2" xfId="11282" xr:uid="{9E573537-4704-41E4-8CC2-CBBC9FC3917D}"/>
    <cellStyle name="常规 2 4 3 2 2 9" xfId="7349" xr:uid="{415C5F80-34AF-47D4-B472-32FE55658C93}"/>
    <cellStyle name="常规 2 4 3 2 3" xfId="2091" xr:uid="{E9ACB53A-209A-49D9-AF75-6FC045843AF7}"/>
    <cellStyle name="常规 2 4 3 2 3 2" xfId="2092" xr:uid="{74381517-E136-4623-8EE3-74D9F170C1ED}"/>
    <cellStyle name="常规 2 4 3 2 3 2 2" xfId="2093" xr:uid="{71328B80-CFE5-4533-B55F-E196DF68A199}"/>
    <cellStyle name="常规 2 4 3 2 3 2 2 2" xfId="2094" xr:uid="{CE0965ED-F7BD-4EE1-84AC-FBEA95B62886}"/>
    <cellStyle name="常规 2 4 3 2 3 2 2 2 2" xfId="6498" xr:uid="{D1EF8BDB-AAA9-413A-BDED-FEEE5E0C9B06}"/>
    <cellStyle name="常规 2 4 3 2 3 2 2 2 2 2" xfId="13268" xr:uid="{E8134AC0-CD88-4683-8D22-E7AB39180922}"/>
    <cellStyle name="常规 2 4 3 2 3 2 2 2 3" xfId="9724" xr:uid="{8A4D0D26-23CA-44A3-A5A1-F4D79DF8F665}"/>
    <cellStyle name="常规 2 4 3 2 3 2 2 3" xfId="5082" xr:uid="{0590A3FF-59FF-4AC5-BD9D-A9B9E59BEF4F}"/>
    <cellStyle name="常规 2 4 3 2 3 2 2 3 2" xfId="11852" xr:uid="{6BB98A0F-4049-4C1E-B29B-4D0AA2318EC2}"/>
    <cellStyle name="常规 2 4 3 2 3 2 2 4" xfId="7919" xr:uid="{0B965569-AC75-4F48-AA97-7952CEB21547}"/>
    <cellStyle name="常规 2 4 3 2 3 2 3" xfId="2095" xr:uid="{A267EED8-D652-4F0A-AB6E-095F8B9D9F02}"/>
    <cellStyle name="常规 2 4 3 2 3 2 3 2" xfId="2096" xr:uid="{1D40E0D9-90CC-4384-BE14-46F9BAC0A3D7}"/>
    <cellStyle name="常规 2 4 3 2 3 2 3 2 2" xfId="6852" xr:uid="{E566BEB0-E921-44FB-A8CE-3DF9775EEA89}"/>
    <cellStyle name="常规 2 4 3 2 3 2 3 2 2 2" xfId="13622" xr:uid="{F929802C-8A0D-48BC-B3DC-C76E529360E0}"/>
    <cellStyle name="常规 2 4 3 2 3 2 3 2 3" xfId="10078" xr:uid="{F62A7E79-22FA-4CB2-9DD5-2D1C9E95CA9A}"/>
    <cellStyle name="常规 2 4 3 2 3 2 3 3" xfId="5436" xr:uid="{B092E373-1B72-4D25-AD29-A9EE685D0F99}"/>
    <cellStyle name="常规 2 4 3 2 3 2 3 3 2" xfId="12206" xr:uid="{F6F9ECAD-3FDB-4F24-9911-BB685DC7C66D}"/>
    <cellStyle name="常规 2 4 3 2 3 2 3 4" xfId="8273" xr:uid="{E37962D7-58B7-4DEC-81AD-624D950D7B13}"/>
    <cellStyle name="常规 2 4 3 2 3 2 4" xfId="2097" xr:uid="{E200F74F-6A30-42CB-937F-A3DB3A5B22A5}"/>
    <cellStyle name="常规 2 4 3 2 3 2 4 2" xfId="2098" xr:uid="{E0893277-9C84-4D20-B457-8753C10EB30E}"/>
    <cellStyle name="常规 2 4 3 2 3 2 4 2 2" xfId="7206" xr:uid="{31346F02-072D-4D54-9E93-5DCBCD93E883}"/>
    <cellStyle name="常规 2 4 3 2 3 2 4 2 2 2" xfId="13976" xr:uid="{DF137C7B-25F5-48C8-ABAA-08F33D404B5E}"/>
    <cellStyle name="常规 2 4 3 2 3 2 4 2 3" xfId="10432" xr:uid="{4FBAEE9B-DAEB-42E3-936C-F224FF3726AB}"/>
    <cellStyle name="常规 2 4 3 2 3 2 4 3" xfId="5790" xr:uid="{10978340-CFB1-48DF-94F0-F1F95A0AD1F2}"/>
    <cellStyle name="常规 2 4 3 2 3 2 4 3 2" xfId="12560" xr:uid="{840B8022-B0C2-46A5-AA6B-8717BE2ABA4B}"/>
    <cellStyle name="常规 2 4 3 2 3 2 4 4" xfId="8627" xr:uid="{C278A0BF-3887-4074-8181-70B604D579B0}"/>
    <cellStyle name="常规 2 4 3 2 3 2 5" xfId="2099" xr:uid="{6E6B4EC2-5ABC-4798-AF58-93521743DC33}"/>
    <cellStyle name="常规 2 4 3 2 3 2 5 2" xfId="6144" xr:uid="{95B396D5-C537-474D-8EF1-100357A6653A}"/>
    <cellStyle name="常规 2 4 3 2 3 2 5 2 2" xfId="12914" xr:uid="{172A8420-B563-4D0E-938F-438C5136A65B}"/>
    <cellStyle name="常规 2 4 3 2 3 2 5 3" xfId="9370" xr:uid="{554C62B7-8E1D-4EF1-BB3D-09605A076710}"/>
    <cellStyle name="常规 2 4 3 2 3 2 6" xfId="4728" xr:uid="{2529976D-CC9A-4475-B11E-D1C583815F73}"/>
    <cellStyle name="常规 2 4 3 2 3 2 6 2" xfId="11498" xr:uid="{A0C4FBE5-88C1-4FC1-A4BA-CCA15E46DEE6}"/>
    <cellStyle name="常规 2 4 3 2 3 2 7" xfId="7565" xr:uid="{032365EB-8832-47FB-95B5-8EF187CE0D09}"/>
    <cellStyle name="常规 2 4 3 2 3 3" xfId="2100" xr:uid="{8F6A1AF9-C920-4A5C-9963-7FA09A6C20C3}"/>
    <cellStyle name="常规 2 4 3 2 3 3 2" xfId="2101" xr:uid="{C1031EC5-5E87-4919-9220-AA352A57A7C1}"/>
    <cellStyle name="常规 2 4 3 2 3 3 2 2" xfId="6321" xr:uid="{34E84ED2-58FE-4BB9-911C-D550F96D5FAD}"/>
    <cellStyle name="常规 2 4 3 2 3 3 2 2 2" xfId="13091" xr:uid="{32A1D005-DC22-4A8D-8FA0-A50D2CFE2EFD}"/>
    <cellStyle name="常规 2 4 3 2 3 3 2 3" xfId="9547" xr:uid="{115661FF-B383-4932-B49B-2F576E63AEAB}"/>
    <cellStyle name="常规 2 4 3 2 3 3 3" xfId="4905" xr:uid="{4C05865F-8EB2-4244-815E-52F191F8C5EE}"/>
    <cellStyle name="常规 2 4 3 2 3 3 3 2" xfId="11675" xr:uid="{13815709-92AA-4DDA-AEB5-2623B145CDB5}"/>
    <cellStyle name="常规 2 4 3 2 3 3 4" xfId="7742" xr:uid="{6F6D559D-9A66-4F45-8010-DA7537FD7E27}"/>
    <cellStyle name="常规 2 4 3 2 3 4" xfId="2102" xr:uid="{BCE6E88B-B929-4E44-88A4-9DEBE77BA332}"/>
    <cellStyle name="常规 2 4 3 2 3 4 2" xfId="2103" xr:uid="{CDF90CAB-5DE7-4EE3-9068-1988944850CE}"/>
    <cellStyle name="常规 2 4 3 2 3 4 2 2" xfId="6675" xr:uid="{1B203796-C049-4EC2-9890-7C75E0C43649}"/>
    <cellStyle name="常规 2 4 3 2 3 4 2 2 2" xfId="13445" xr:uid="{586F7C3E-67CB-4449-A6D8-F6166C4DFC08}"/>
    <cellStyle name="常规 2 4 3 2 3 4 2 3" xfId="9901" xr:uid="{BF661152-546F-47FE-833F-4D2C45428CF8}"/>
    <cellStyle name="常规 2 4 3 2 3 4 3" xfId="5259" xr:uid="{16D9FE17-9EC2-46BC-BD4F-1F8C1AF05281}"/>
    <cellStyle name="常规 2 4 3 2 3 4 3 2" xfId="12029" xr:uid="{2B865333-D512-46DB-8434-5FDFE766EFF3}"/>
    <cellStyle name="常规 2 4 3 2 3 4 4" xfId="8096" xr:uid="{0C574CD5-26D2-47CD-9E3D-B8829B6EFB5A}"/>
    <cellStyle name="常规 2 4 3 2 3 5" xfId="2104" xr:uid="{3E962E3A-A526-49C4-8E37-3248616B59D8}"/>
    <cellStyle name="常规 2 4 3 2 3 5 2" xfId="2105" xr:uid="{7FAF0DB5-0F7E-44AF-84D1-619FAF69FD81}"/>
    <cellStyle name="常规 2 4 3 2 3 5 2 2" xfId="7029" xr:uid="{AE014784-DFD4-4A35-9713-5C619FEA45F2}"/>
    <cellStyle name="常规 2 4 3 2 3 5 2 2 2" xfId="13799" xr:uid="{933D6EB6-53C1-49AE-B4FE-D13E91D84BEE}"/>
    <cellStyle name="常规 2 4 3 2 3 5 2 3" xfId="10255" xr:uid="{1F22337F-F9B2-4F77-9D38-ADB8F1D6BB03}"/>
    <cellStyle name="常规 2 4 3 2 3 5 3" xfId="5613" xr:uid="{586D2CB6-FF7A-44D7-8AAA-DC44D1A65E05}"/>
    <cellStyle name="常规 2 4 3 2 3 5 3 2" xfId="12383" xr:uid="{B574FE73-B5E2-4AF6-8B8C-441807605F56}"/>
    <cellStyle name="常规 2 4 3 2 3 5 4" xfId="8450" xr:uid="{95B261A9-D25F-41D9-B1C9-6916AB39175D}"/>
    <cellStyle name="常规 2 4 3 2 3 6" xfId="2106" xr:uid="{0C080C99-6248-4823-96DF-86D474A2A5C9}"/>
    <cellStyle name="常规 2 4 3 2 3 6 2" xfId="5967" xr:uid="{E6CACFDB-4D24-4D51-8727-A3D0008F6146}"/>
    <cellStyle name="常规 2 4 3 2 3 6 2 2" xfId="12737" xr:uid="{8A4DACCE-CB1E-4F9B-A024-C4A4965F0A96}"/>
    <cellStyle name="常规 2 4 3 2 3 6 3" xfId="9193" xr:uid="{E6922325-A1D7-4D6A-BCBA-89873A720A19}"/>
    <cellStyle name="常规 2 4 3 2 3 7" xfId="4551" xr:uid="{55E5DF5A-201B-4C55-8721-99B2DE2D0457}"/>
    <cellStyle name="常规 2 4 3 2 3 7 2" xfId="11321" xr:uid="{1B395A81-4480-4422-8005-1F6D8C5817A4}"/>
    <cellStyle name="常规 2 4 3 2 3 8" xfId="7388" xr:uid="{EC1A5AFB-833C-4D4C-9EA0-FE5885DD1860}"/>
    <cellStyle name="常规 2 4 3 2 4" xfId="2107" xr:uid="{CA8C8F3F-72D4-41F8-ACF8-080F85CE6BB1}"/>
    <cellStyle name="常规 2 4 3 2 4 2" xfId="2108" xr:uid="{B24E8E00-13B7-439B-AD55-00ECA2044969}"/>
    <cellStyle name="常规 2 4 3 2 4 2 2" xfId="2109" xr:uid="{A4E95E94-8F98-4C80-9CA6-FCE7014B43A0}"/>
    <cellStyle name="常规 2 4 3 2 4 2 2 2" xfId="6417" xr:uid="{468D5CCF-7863-4A89-A2AB-AD71190D196A}"/>
    <cellStyle name="常规 2 4 3 2 4 2 2 2 2" xfId="13187" xr:uid="{E2C282EB-3AE6-42D1-A543-764659E794E8}"/>
    <cellStyle name="常规 2 4 3 2 4 2 2 3" xfId="9643" xr:uid="{5FF9E88A-6DFE-4F2C-942D-0FDFC13D9E2B}"/>
    <cellStyle name="常规 2 4 3 2 4 2 3" xfId="5001" xr:uid="{09E24AA5-E4C0-4CD0-8305-938B700A0FE8}"/>
    <cellStyle name="常规 2 4 3 2 4 2 3 2" xfId="11771" xr:uid="{FAACB226-628F-4B15-982B-7DAADB6A8C3B}"/>
    <cellStyle name="常规 2 4 3 2 4 2 4" xfId="7838" xr:uid="{E771CF84-1E11-40EE-BC72-74A69C0D994A}"/>
    <cellStyle name="常规 2 4 3 2 4 3" xfId="2110" xr:uid="{BB5BACA6-B050-4CCC-9C4B-F81088BB7474}"/>
    <cellStyle name="常规 2 4 3 2 4 3 2" xfId="2111" xr:uid="{CAC6D1A6-27D7-4DE6-BDB5-354BA2D08B52}"/>
    <cellStyle name="常规 2 4 3 2 4 3 2 2" xfId="6771" xr:uid="{11DC48CC-B8EB-49B2-B11C-A17637836554}"/>
    <cellStyle name="常规 2 4 3 2 4 3 2 2 2" xfId="13541" xr:uid="{A026C6DF-09B2-4E96-A894-AEE3855A8318}"/>
    <cellStyle name="常规 2 4 3 2 4 3 2 3" xfId="9997" xr:uid="{3C9F701A-25CD-4304-A608-804174DFD7CB}"/>
    <cellStyle name="常规 2 4 3 2 4 3 3" xfId="5355" xr:uid="{CB8B8183-975C-454D-9243-5ACDBC557E6E}"/>
    <cellStyle name="常规 2 4 3 2 4 3 3 2" xfId="12125" xr:uid="{D2E70D32-4479-4C8E-9066-6275B7CC875B}"/>
    <cellStyle name="常规 2 4 3 2 4 3 4" xfId="8192" xr:uid="{245E5344-55FD-4AEB-8F0D-E436D2FC098A}"/>
    <cellStyle name="常规 2 4 3 2 4 4" xfId="2112" xr:uid="{1E27F9D4-00BC-4978-9E35-ACF52EE7ED9A}"/>
    <cellStyle name="常规 2 4 3 2 4 4 2" xfId="2113" xr:uid="{AB8D7F8B-A8CA-46DE-9406-466F2D48256E}"/>
    <cellStyle name="常规 2 4 3 2 4 4 2 2" xfId="7125" xr:uid="{D5F44E6B-8CC4-4C21-8BDE-868C8D7F129B}"/>
    <cellStyle name="常规 2 4 3 2 4 4 2 2 2" xfId="13895" xr:uid="{B8A1539E-0CBC-433B-9AD7-3592C48A9B4F}"/>
    <cellStyle name="常规 2 4 3 2 4 4 2 3" xfId="10351" xr:uid="{C0B29C77-07DD-4BD5-8AF2-1DB587ABD9A5}"/>
    <cellStyle name="常规 2 4 3 2 4 4 3" xfId="5709" xr:uid="{04DED6CA-DEB8-4BC2-8CF5-5EA8240D70E3}"/>
    <cellStyle name="常规 2 4 3 2 4 4 3 2" xfId="12479" xr:uid="{46B79A73-1661-4A58-8E9E-028ED1565E44}"/>
    <cellStyle name="常规 2 4 3 2 4 4 4" xfId="8546" xr:uid="{944979A1-E32A-4734-BE39-6CD82A86953D}"/>
    <cellStyle name="常规 2 4 3 2 4 5" xfId="2114" xr:uid="{8FE95561-89C1-4CAD-8FA1-501B5036EFA3}"/>
    <cellStyle name="常规 2 4 3 2 4 5 2" xfId="6063" xr:uid="{09F11E48-2BA3-405A-8BEB-01C64A34F703}"/>
    <cellStyle name="常规 2 4 3 2 4 5 2 2" xfId="12833" xr:uid="{A5453A03-8BB5-4CED-9837-D43A416E3B34}"/>
    <cellStyle name="常规 2 4 3 2 4 5 3" xfId="9289" xr:uid="{D9A5E72D-777E-4112-ACC1-9B09B7814C8F}"/>
    <cellStyle name="常规 2 4 3 2 4 6" xfId="4647" xr:uid="{358D990B-70E1-440E-B7E1-6C63064E59CB}"/>
    <cellStyle name="常规 2 4 3 2 4 6 2" xfId="11417" xr:uid="{27AB74AB-A9FC-4CA3-8500-8BDF61980D0A}"/>
    <cellStyle name="常规 2 4 3 2 4 7" xfId="7484" xr:uid="{0E03024D-AA30-4595-883C-3865594C7397}"/>
    <cellStyle name="常规 2 4 3 2 5" xfId="2115" xr:uid="{A8C2D432-6349-463D-B134-1A4F5A6FA8F0}"/>
    <cellStyle name="常规 2 4 3 2 5 2" xfId="2116" xr:uid="{E88B4B8A-222F-4E97-9A5E-CE92658DA863}"/>
    <cellStyle name="常规 2 4 3 2 5 2 2" xfId="6240" xr:uid="{B0DF8A21-A9E6-4CAA-86E6-80C15C753D5B}"/>
    <cellStyle name="常规 2 4 3 2 5 2 2 2" xfId="13010" xr:uid="{E0A94C7C-6617-4389-B4E2-32423EFD73C6}"/>
    <cellStyle name="常规 2 4 3 2 5 2 3" xfId="9466" xr:uid="{01E34D5E-E9CC-4393-B956-854E78AC4B00}"/>
    <cellStyle name="常规 2 4 3 2 5 3" xfId="4824" xr:uid="{05F917D8-22EA-44F7-9CDA-D1FE48D0DC1F}"/>
    <cellStyle name="常规 2 4 3 2 5 3 2" xfId="11594" xr:uid="{289C86B6-07E8-4A74-87BA-0B0625CF9B96}"/>
    <cellStyle name="常规 2 4 3 2 5 4" xfId="7661" xr:uid="{02C9CBBA-8B70-4801-8227-CAF8C890E7D9}"/>
    <cellStyle name="常规 2 4 3 2 6" xfId="2117" xr:uid="{EDF3D8EC-C1BD-4FE5-A48C-47D7CC3CDC36}"/>
    <cellStyle name="常规 2 4 3 2 6 2" xfId="2118" xr:uid="{8203D829-E587-4C8F-A419-5F5A26CDE9F6}"/>
    <cellStyle name="常规 2 4 3 2 6 2 2" xfId="6594" xr:uid="{53C91814-AB51-4796-BB0A-F81862DCE749}"/>
    <cellStyle name="常规 2 4 3 2 6 2 2 2" xfId="13364" xr:uid="{95A7E9BE-C70E-46FD-95B2-A00F6CB1BDA2}"/>
    <cellStyle name="常规 2 4 3 2 6 2 3" xfId="9820" xr:uid="{9A43792F-4CB5-424D-93C5-53C1BC555811}"/>
    <cellStyle name="常规 2 4 3 2 6 3" xfId="5178" xr:uid="{7A9B6E70-8F5A-4EE3-9DA6-9D2DBED89749}"/>
    <cellStyle name="常规 2 4 3 2 6 3 2" xfId="11948" xr:uid="{6D7DFC97-E059-490B-80F8-20398068900D}"/>
    <cellStyle name="常规 2 4 3 2 6 4" xfId="8015" xr:uid="{294EA11B-DD5F-4AE3-A632-9D55F8B4BEC2}"/>
    <cellStyle name="常规 2 4 3 2 7" xfId="2119" xr:uid="{F249E122-9A01-42D0-AA27-057B09CAE7FC}"/>
    <cellStyle name="常规 2 4 3 2 7 2" xfId="2120" xr:uid="{82A6E153-F55E-4E06-9881-6E56909C5760}"/>
    <cellStyle name="常规 2 4 3 2 7 2 2" xfId="6948" xr:uid="{BB3D7C6C-4D7D-49C1-B63B-5B5F14542F92}"/>
    <cellStyle name="常规 2 4 3 2 7 2 2 2" xfId="13718" xr:uid="{6E396BE7-A142-4097-B02E-1B0032861687}"/>
    <cellStyle name="常规 2 4 3 2 7 2 3" xfId="10174" xr:uid="{245CE8F4-2AF6-49DE-9E76-A7B8A195F8F4}"/>
    <cellStyle name="常规 2 4 3 2 7 3" xfId="5532" xr:uid="{5FCBBA4D-E333-4715-A17E-8B07B978C0DE}"/>
    <cellStyle name="常规 2 4 3 2 7 3 2" xfId="12302" xr:uid="{53F89A60-15A0-4CFA-A8B7-E590F57CD5D5}"/>
    <cellStyle name="常规 2 4 3 2 7 4" xfId="8369" xr:uid="{85B05252-F14A-4961-82D6-6D0934EF9CB5}"/>
    <cellStyle name="常规 2 4 3 2 8" xfId="2121" xr:uid="{F1FA384F-970E-4BA6-9B7F-E139248CFBC9}"/>
    <cellStyle name="常规 2 4 3 2 8 2" xfId="5886" xr:uid="{C81F7DAE-ACBB-4905-9B70-88C852EBF6D6}"/>
    <cellStyle name="常规 2 4 3 2 8 2 2" xfId="12656" xr:uid="{8C07ACE1-A49D-44EB-B9A8-4F18038E3175}"/>
    <cellStyle name="常规 2 4 3 2 8 3" xfId="9112" xr:uid="{F581F0D8-D768-4835-9EEE-F11A0996ED0E}"/>
    <cellStyle name="常规 2 4 3 2 9" xfId="4470" xr:uid="{35436C3B-7F5D-454A-854B-DD73B8A3959B}"/>
    <cellStyle name="常规 2 4 3 2 9 2" xfId="11240" xr:uid="{A0DF5C07-A3F5-4A28-8D57-0A93A7920927}"/>
    <cellStyle name="常规 2 4 3 3" xfId="2122" xr:uid="{B4C30907-1ED9-47AB-96E1-1DFB780EB0F2}"/>
    <cellStyle name="常规 2 4 3 3 10" xfId="7321" xr:uid="{5B06EC3B-7B09-491E-9526-105B27C1A69C}"/>
    <cellStyle name="常规 2 4 3 3 2" xfId="2123" xr:uid="{6ED9BABE-CECB-491B-B4E4-68F999F7D442}"/>
    <cellStyle name="常规 2 4 3 3 2 2" xfId="2124" xr:uid="{5B7FF0F6-09F3-4A3D-B814-08E9B3B17089}"/>
    <cellStyle name="常规 2 4 3 3 2 2 2" xfId="2125" xr:uid="{9E9EFD1D-0293-4EC5-B0BA-C1E546DAA277}"/>
    <cellStyle name="常规 2 4 3 3 2 2 2 2" xfId="2126" xr:uid="{2CA4BF55-A4B1-456F-BFF7-6ABA21163FF3}"/>
    <cellStyle name="常规 2 4 3 3 2 2 2 2 2" xfId="2127" xr:uid="{E586CE9F-B681-4526-8E80-BB3228233BFF}"/>
    <cellStyle name="常规 2 4 3 3 2 2 2 2 2 2" xfId="6554" xr:uid="{6020CE7A-45CE-4E63-AA6A-4A9A26C350E6}"/>
    <cellStyle name="常规 2 4 3 3 2 2 2 2 2 2 2" xfId="13324" xr:uid="{9055D858-6892-460B-9182-CC91010B8707}"/>
    <cellStyle name="常规 2 4 3 3 2 2 2 2 2 3" xfId="9780" xr:uid="{8E0A08C4-F5AE-48AE-A402-1B70B3D54E9F}"/>
    <cellStyle name="常规 2 4 3 3 2 2 2 2 3" xfId="5138" xr:uid="{275A4C9E-BAE9-4A4D-9EDB-64F92F28B8CC}"/>
    <cellStyle name="常规 2 4 3 3 2 2 2 2 3 2" xfId="11908" xr:uid="{357F02FE-4175-4B03-A6C3-1484ADBFB399}"/>
    <cellStyle name="常规 2 4 3 3 2 2 2 2 4" xfId="7975" xr:uid="{B7225BA7-7313-4EE7-AAA4-ACB179D2E1C6}"/>
    <cellStyle name="常规 2 4 3 3 2 2 2 3" xfId="2128" xr:uid="{A8A626A3-39CC-466F-B422-74408D5BC7E6}"/>
    <cellStyle name="常规 2 4 3 3 2 2 2 3 2" xfId="2129" xr:uid="{47A15F53-5208-4A6B-97E1-7121868BC9D7}"/>
    <cellStyle name="常规 2 4 3 3 2 2 2 3 2 2" xfId="6908" xr:uid="{F919C6C7-2674-490D-A5AB-11105C0649F6}"/>
    <cellStyle name="常规 2 4 3 3 2 2 2 3 2 2 2" xfId="13678" xr:uid="{45D48B91-672F-4431-8760-73A8AEE38DEA}"/>
    <cellStyle name="常规 2 4 3 3 2 2 2 3 2 3" xfId="10134" xr:uid="{511D063D-6333-46B3-8E6A-B7DF73AF3252}"/>
    <cellStyle name="常规 2 4 3 3 2 2 2 3 3" xfId="5492" xr:uid="{3C47FC13-B080-47DE-BDC6-31C52AF97D10}"/>
    <cellStyle name="常规 2 4 3 3 2 2 2 3 3 2" xfId="12262" xr:uid="{87361F36-E5CF-4487-8FF8-B6E613491DE6}"/>
    <cellStyle name="常规 2 4 3 3 2 2 2 3 4" xfId="8329" xr:uid="{FC373D8B-9A65-45D6-8740-8BCBA7CAE7D8}"/>
    <cellStyle name="常规 2 4 3 3 2 2 2 4" xfId="2130" xr:uid="{88403D81-7B92-4546-804F-18DDCDD53605}"/>
    <cellStyle name="常规 2 4 3 3 2 2 2 4 2" xfId="2131" xr:uid="{45903D67-F431-4019-8D9A-9E6FEA707AC0}"/>
    <cellStyle name="常规 2 4 3 3 2 2 2 4 2 2" xfId="7262" xr:uid="{B4590E78-2A04-468E-8113-697716AB54CC}"/>
    <cellStyle name="常规 2 4 3 3 2 2 2 4 2 2 2" xfId="14032" xr:uid="{A0A0736C-E94B-4E53-972A-8F6D801ADF23}"/>
    <cellStyle name="常规 2 4 3 3 2 2 2 4 2 3" xfId="10488" xr:uid="{4D37DADE-E123-49B5-AD7C-DE6AF0CA1552}"/>
    <cellStyle name="常规 2 4 3 3 2 2 2 4 3" xfId="5846" xr:uid="{36A6F87C-3595-4E63-8670-0CB65DC9091D}"/>
    <cellStyle name="常规 2 4 3 3 2 2 2 4 3 2" xfId="12616" xr:uid="{65826991-C708-4F81-8F5E-84EA86A617FA}"/>
    <cellStyle name="常规 2 4 3 3 2 2 2 4 4" xfId="8683" xr:uid="{0E0C85BA-F186-4950-800A-374E1E988470}"/>
    <cellStyle name="常规 2 4 3 3 2 2 2 5" xfId="2132" xr:uid="{C56C6387-F08F-4885-9DD7-E60ADEB87A0E}"/>
    <cellStyle name="常规 2 4 3 3 2 2 2 5 2" xfId="6200" xr:uid="{67ADA111-6A83-40F4-B85D-22848ACA99D1}"/>
    <cellStyle name="常规 2 4 3 3 2 2 2 5 2 2" xfId="12970" xr:uid="{6BDA2E64-2349-41B3-8EDE-B661BCCE0FC7}"/>
    <cellStyle name="常规 2 4 3 3 2 2 2 5 3" xfId="9426" xr:uid="{D0788B2B-7D90-451C-A3DD-EBB6FB2BD14C}"/>
    <cellStyle name="常规 2 4 3 3 2 2 2 6" xfId="4784" xr:uid="{B74569C1-0B45-4386-8438-7E3F911524CE}"/>
    <cellStyle name="常规 2 4 3 3 2 2 2 6 2" xfId="11554" xr:uid="{C0D157F5-3490-44FD-82F0-6806B45C064D}"/>
    <cellStyle name="常规 2 4 3 3 2 2 2 7" xfId="7621" xr:uid="{42C7E934-FCBE-4218-BC30-60CD1715C64B}"/>
    <cellStyle name="常规 2 4 3 3 2 2 3" xfId="2133" xr:uid="{C3DB6182-2B0E-4733-82ED-4A800E05E6C1}"/>
    <cellStyle name="常规 2 4 3 3 2 2 3 2" xfId="2134" xr:uid="{B1D11642-365E-4C94-B166-0150752CCE69}"/>
    <cellStyle name="常规 2 4 3 3 2 2 3 2 2" xfId="6377" xr:uid="{E4E1FFC8-368F-47FC-8220-2AC4E1677E33}"/>
    <cellStyle name="常规 2 4 3 3 2 2 3 2 2 2" xfId="13147" xr:uid="{10945492-197B-4875-9960-69096C1F2B39}"/>
    <cellStyle name="常规 2 4 3 3 2 2 3 2 3" xfId="9603" xr:uid="{EB2719DE-0DBC-4DCD-BDDB-73034FBCEA00}"/>
    <cellStyle name="常规 2 4 3 3 2 2 3 3" xfId="4961" xr:uid="{FA6DD81A-1FE8-45F4-894C-8109C84DFF7B}"/>
    <cellStyle name="常规 2 4 3 3 2 2 3 3 2" xfId="11731" xr:uid="{54886A95-172F-4FA2-B297-1DC5B0D349C1}"/>
    <cellStyle name="常规 2 4 3 3 2 2 3 4" xfId="7798" xr:uid="{361FE0D3-E0D8-4399-AD35-2C543C54BF82}"/>
    <cellStyle name="常规 2 4 3 3 2 2 4" xfId="2135" xr:uid="{70C56B28-7844-4054-B51A-7B4BE9563FE7}"/>
    <cellStyle name="常规 2 4 3 3 2 2 4 2" xfId="2136" xr:uid="{9D9E6B73-D6A0-4207-9505-BA1A2103FBA7}"/>
    <cellStyle name="常规 2 4 3 3 2 2 4 2 2" xfId="6731" xr:uid="{3FEADB79-BA83-4E0E-A7EA-9C61DCE9BCD4}"/>
    <cellStyle name="常规 2 4 3 3 2 2 4 2 2 2" xfId="13501" xr:uid="{390C9B0C-9F09-44B0-BE76-EF06302CB8FF}"/>
    <cellStyle name="常规 2 4 3 3 2 2 4 2 3" xfId="9957" xr:uid="{3C111451-00C0-441D-9E5B-E0DB46A31EE0}"/>
    <cellStyle name="常规 2 4 3 3 2 2 4 3" xfId="5315" xr:uid="{DE8D1DCE-9DF0-4C91-8606-E9F154ADDFC4}"/>
    <cellStyle name="常规 2 4 3 3 2 2 4 3 2" xfId="12085" xr:uid="{2C36025D-B992-4926-8A02-3280E96EDC81}"/>
    <cellStyle name="常规 2 4 3 3 2 2 4 4" xfId="8152" xr:uid="{8DC9A37C-15B6-4D16-8AA8-16500D7A8E61}"/>
    <cellStyle name="常规 2 4 3 3 2 2 5" xfId="2137" xr:uid="{6E2E603F-DE3D-4BFC-92A0-F8AB57F83838}"/>
    <cellStyle name="常规 2 4 3 3 2 2 5 2" xfId="2138" xr:uid="{BEE820B7-C610-4F6D-8059-71D566C58DA5}"/>
    <cellStyle name="常规 2 4 3 3 2 2 5 2 2" xfId="7085" xr:uid="{A4C4367D-42EB-47F4-81F8-E99BDD099EB3}"/>
    <cellStyle name="常规 2 4 3 3 2 2 5 2 2 2" xfId="13855" xr:uid="{A551EF85-CC11-45D6-991B-706F85A7D6D5}"/>
    <cellStyle name="常规 2 4 3 3 2 2 5 2 3" xfId="10311" xr:uid="{1FBEDA8B-2594-4BB2-99EE-F55EF050D1B4}"/>
    <cellStyle name="常规 2 4 3 3 2 2 5 3" xfId="5669" xr:uid="{B41747C7-BC53-4D38-B31F-2CF7A7DFF2FA}"/>
    <cellStyle name="常规 2 4 3 3 2 2 5 3 2" xfId="12439" xr:uid="{BF0AAE19-060E-490D-B29F-09AF287220F1}"/>
    <cellStyle name="常规 2 4 3 3 2 2 5 4" xfId="8506" xr:uid="{4B942B94-ED3B-4BB4-A86B-88E5760C89D5}"/>
    <cellStyle name="常规 2 4 3 3 2 2 6" xfId="2139" xr:uid="{94550FAE-C9DB-41DF-B5A5-8AB1E928EDD1}"/>
    <cellStyle name="常规 2 4 3 3 2 2 6 2" xfId="6023" xr:uid="{CD49A3A7-0B83-420D-811D-34E6BC420122}"/>
    <cellStyle name="常规 2 4 3 3 2 2 6 2 2" xfId="12793" xr:uid="{A344CFBB-74E4-44D2-8A67-668F87D3F5B3}"/>
    <cellStyle name="常规 2 4 3 3 2 2 6 3" xfId="9249" xr:uid="{27D80E35-A3EA-4083-8961-BBF4500E413B}"/>
    <cellStyle name="常规 2 4 3 3 2 2 7" xfId="4607" xr:uid="{2D7E4899-314A-43A7-A0FA-30DF71D83AB9}"/>
    <cellStyle name="常规 2 4 3 3 2 2 7 2" xfId="11377" xr:uid="{9FD7878C-B088-4584-8A0E-9FA89AF99C73}"/>
    <cellStyle name="常规 2 4 3 3 2 2 8" xfId="7444" xr:uid="{2C1E51D2-CAC9-46FC-9F05-7968D079BEE9}"/>
    <cellStyle name="常规 2 4 3 3 2 3" xfId="2140" xr:uid="{430D00F0-5204-427D-A7A7-AB3A223967E3}"/>
    <cellStyle name="常规 2 4 3 3 2 3 2" xfId="2141" xr:uid="{A3146E3E-E793-4F31-8C94-24ECE5CDCDB4}"/>
    <cellStyle name="常规 2 4 3 3 2 3 2 2" xfId="2142" xr:uid="{27C4DFC3-D7A3-470E-8E19-435486471FF7}"/>
    <cellStyle name="常规 2 4 3 3 2 3 2 2 2" xfId="6473" xr:uid="{C15C4D50-00ED-4CDF-AC38-7212EE98A9F8}"/>
    <cellStyle name="常规 2 4 3 3 2 3 2 2 2 2" xfId="13243" xr:uid="{1F92A88F-132D-4D2F-A487-912C1E37312F}"/>
    <cellStyle name="常规 2 4 3 3 2 3 2 2 3" xfId="9699" xr:uid="{1DCD2D0E-3377-436C-A938-C7C3D1006D08}"/>
    <cellStyle name="常规 2 4 3 3 2 3 2 3" xfId="5057" xr:uid="{68ED07AD-EFB1-4784-B58F-D9E134B5B7C1}"/>
    <cellStyle name="常规 2 4 3 3 2 3 2 3 2" xfId="11827" xr:uid="{FB1D94D2-4E43-4939-97AF-7F21857C185A}"/>
    <cellStyle name="常规 2 4 3 3 2 3 2 4" xfId="7894" xr:uid="{94F37534-2ECA-46F6-BD20-53624FA1E9DB}"/>
    <cellStyle name="常规 2 4 3 3 2 3 3" xfId="2143" xr:uid="{DB13A0BC-6470-4EB3-957B-B14B863C0713}"/>
    <cellStyle name="常规 2 4 3 3 2 3 3 2" xfId="2144" xr:uid="{FA0FF67F-9BC6-4E7C-9FD1-A5082A516F88}"/>
    <cellStyle name="常规 2 4 3 3 2 3 3 2 2" xfId="6827" xr:uid="{00BA74F9-FF6B-4EE2-8AEF-8287B801B47E}"/>
    <cellStyle name="常规 2 4 3 3 2 3 3 2 2 2" xfId="13597" xr:uid="{1128EF06-6507-48B4-841B-ED89B4E5F99A}"/>
    <cellStyle name="常规 2 4 3 3 2 3 3 2 3" xfId="10053" xr:uid="{D2B53821-CF87-45BD-8398-460AC3763A6B}"/>
    <cellStyle name="常规 2 4 3 3 2 3 3 3" xfId="5411" xr:uid="{CAC0A2D3-3DB6-43A7-BD6F-F47FFA1BAFC0}"/>
    <cellStyle name="常规 2 4 3 3 2 3 3 3 2" xfId="12181" xr:uid="{009489C4-215F-4E99-B408-29092A08C2A3}"/>
    <cellStyle name="常规 2 4 3 3 2 3 3 4" xfId="8248" xr:uid="{7D55EB69-9C21-4F10-AE7A-8DCC174A2EBA}"/>
    <cellStyle name="常规 2 4 3 3 2 3 4" xfId="2145" xr:uid="{A5013678-8A41-40D5-B33E-AF78291D8812}"/>
    <cellStyle name="常规 2 4 3 3 2 3 4 2" xfId="2146" xr:uid="{526B373B-94AA-4B7E-8B78-C432E77FBE78}"/>
    <cellStyle name="常规 2 4 3 3 2 3 4 2 2" xfId="7181" xr:uid="{69208B4B-3036-45A5-A73F-8B767D91C4B7}"/>
    <cellStyle name="常规 2 4 3 3 2 3 4 2 2 2" xfId="13951" xr:uid="{FCCA531F-B431-4D5E-B2BF-543ACC497A6E}"/>
    <cellStyle name="常规 2 4 3 3 2 3 4 2 3" xfId="10407" xr:uid="{3A7FEBF7-D416-447C-9A22-AA98DE32CC39}"/>
    <cellStyle name="常规 2 4 3 3 2 3 4 3" xfId="5765" xr:uid="{63C0FFFE-C0F7-43D9-806F-6E3125D61078}"/>
    <cellStyle name="常规 2 4 3 3 2 3 4 3 2" xfId="12535" xr:uid="{D99E0D99-CFF5-4F3B-A363-82B492538E3E}"/>
    <cellStyle name="常规 2 4 3 3 2 3 4 4" xfId="8602" xr:uid="{7F210F08-C020-400A-A7EF-FD7EFE551A1A}"/>
    <cellStyle name="常规 2 4 3 3 2 3 5" xfId="2147" xr:uid="{82CCAD02-BD41-4A16-A49A-3E0D14C97FE1}"/>
    <cellStyle name="常规 2 4 3 3 2 3 5 2" xfId="6119" xr:uid="{1210C1F2-A4DE-4A1C-B775-28F7F5EBE37A}"/>
    <cellStyle name="常规 2 4 3 3 2 3 5 2 2" xfId="12889" xr:uid="{9EB22714-BD4E-46FC-9628-42A3AB929E88}"/>
    <cellStyle name="常规 2 4 3 3 2 3 5 3" xfId="9345" xr:uid="{0A2986BC-4215-4581-9935-96E4F36FAF5B}"/>
    <cellStyle name="常规 2 4 3 3 2 3 6" xfId="4703" xr:uid="{A81BD73C-B6B7-4616-965D-D1DD6D45D060}"/>
    <cellStyle name="常规 2 4 3 3 2 3 6 2" xfId="11473" xr:uid="{E6521E28-679C-47BB-8FCB-5119A7E952EE}"/>
    <cellStyle name="常规 2 4 3 3 2 3 7" xfId="7540" xr:uid="{BFB154F0-ABBE-42C8-8BCE-F00F4104CF19}"/>
    <cellStyle name="常规 2 4 3 3 2 4" xfId="2148" xr:uid="{7F6326D7-945A-4A90-9038-6B59FB16DBD2}"/>
    <cellStyle name="常规 2 4 3 3 2 4 2" xfId="2149" xr:uid="{288B43C5-365C-458C-909D-EB06552F7BFF}"/>
    <cellStyle name="常规 2 4 3 3 2 4 2 2" xfId="6296" xr:uid="{2A242680-190A-4DD1-B612-6B4FA0A78956}"/>
    <cellStyle name="常规 2 4 3 3 2 4 2 2 2" xfId="13066" xr:uid="{069A2F27-FF5C-4D8B-B96D-3AD1726DC198}"/>
    <cellStyle name="常规 2 4 3 3 2 4 2 3" xfId="9522" xr:uid="{9C2633DC-DDBC-442B-8DEA-3F2342954BFE}"/>
    <cellStyle name="常规 2 4 3 3 2 4 3" xfId="4880" xr:uid="{BA8B8FE1-7E4B-4AE4-9C0F-923242070519}"/>
    <cellStyle name="常规 2 4 3 3 2 4 3 2" xfId="11650" xr:uid="{1F64C538-DCD5-40BE-B6CB-80CB793D15D5}"/>
    <cellStyle name="常规 2 4 3 3 2 4 4" xfId="7717" xr:uid="{09070BA6-AB6A-4632-BAF0-A3DCBDB49AFC}"/>
    <cellStyle name="常规 2 4 3 3 2 5" xfId="2150" xr:uid="{5B0C75D1-BCF6-49F8-A5DE-A893470FA7D8}"/>
    <cellStyle name="常规 2 4 3 3 2 5 2" xfId="2151" xr:uid="{A0733428-4AC3-49C8-BB34-677B476A252A}"/>
    <cellStyle name="常规 2 4 3 3 2 5 2 2" xfId="6650" xr:uid="{8D994EB0-8CB8-4518-8D85-D63BB2CA7F2E}"/>
    <cellStyle name="常规 2 4 3 3 2 5 2 2 2" xfId="13420" xr:uid="{7E44A718-2E7E-467F-BFC5-197371A466EB}"/>
    <cellStyle name="常规 2 4 3 3 2 5 2 3" xfId="9876" xr:uid="{1F02A221-AF3B-460D-B130-021A5E733D65}"/>
    <cellStyle name="常规 2 4 3 3 2 5 3" xfId="5234" xr:uid="{258815BF-7FEB-449A-9F84-547ED486EBC5}"/>
    <cellStyle name="常规 2 4 3 3 2 5 3 2" xfId="12004" xr:uid="{47CAEFF3-0409-4B73-8604-4F7C0AA54FD4}"/>
    <cellStyle name="常规 2 4 3 3 2 5 4" xfId="8071" xr:uid="{13260903-95C9-44FD-AE35-D93411E02EBB}"/>
    <cellStyle name="常规 2 4 3 3 2 6" xfId="2152" xr:uid="{5989C268-9D57-44BD-AEBB-9EB49C924DBD}"/>
    <cellStyle name="常规 2 4 3 3 2 6 2" xfId="2153" xr:uid="{3A0D1D08-CA67-41A9-A609-29F90CBA470E}"/>
    <cellStyle name="常规 2 4 3 3 2 6 2 2" xfId="7004" xr:uid="{CE144DD1-CA10-471D-9D23-7262E99FC411}"/>
    <cellStyle name="常规 2 4 3 3 2 6 2 2 2" xfId="13774" xr:uid="{A8BF8489-D1C7-411D-8CB6-071E4EB72712}"/>
    <cellStyle name="常规 2 4 3 3 2 6 2 3" xfId="10230" xr:uid="{B2CE38E8-1312-4815-A2AA-F4EA0EDE7DB4}"/>
    <cellStyle name="常规 2 4 3 3 2 6 3" xfId="5588" xr:uid="{41009883-ABC2-49F9-8134-084AC6495F6E}"/>
    <cellStyle name="常规 2 4 3 3 2 6 3 2" xfId="12358" xr:uid="{79820F2F-7073-4144-8B40-16D500E35CBA}"/>
    <cellStyle name="常规 2 4 3 3 2 6 4" xfId="8425" xr:uid="{C4618221-F4E5-4D27-8ABF-FE5CDC1EA65B}"/>
    <cellStyle name="常规 2 4 3 3 2 7" xfId="2154" xr:uid="{F5DCA6BC-B791-4A81-8316-96AD22BCED4C}"/>
    <cellStyle name="常规 2 4 3 3 2 7 2" xfId="5942" xr:uid="{28114A2F-DE23-4340-BBF7-1E351D538B06}"/>
    <cellStyle name="常规 2 4 3 3 2 7 2 2" xfId="12712" xr:uid="{48673622-B473-4DAC-B167-9A90B7DE3418}"/>
    <cellStyle name="常规 2 4 3 3 2 7 3" xfId="9168" xr:uid="{2DADFBDB-AF94-41B3-BC42-7D6735548D4F}"/>
    <cellStyle name="常规 2 4 3 3 2 8" xfId="4526" xr:uid="{65F6C9AB-8F0E-4906-9F80-EE93539D954B}"/>
    <cellStyle name="常规 2 4 3 3 2 8 2" xfId="11296" xr:uid="{EC70AD66-0D1A-4D0F-B177-9C568F84F52D}"/>
    <cellStyle name="常规 2 4 3 3 2 9" xfId="7363" xr:uid="{E4A0E1B4-59FE-43C1-A852-5B3331743BFF}"/>
    <cellStyle name="常规 2 4 3 3 3" xfId="2155" xr:uid="{A27C0428-3F75-4FFE-B6BF-0B7D1D5DC724}"/>
    <cellStyle name="常规 2 4 3 3 3 2" xfId="2156" xr:uid="{CC17B340-5DF2-4B75-9F68-91DA7FA048EF}"/>
    <cellStyle name="常规 2 4 3 3 3 2 2" xfId="2157" xr:uid="{E0F0963F-0658-4FEC-BAF8-E4727EA0A96A}"/>
    <cellStyle name="常规 2 4 3 3 3 2 2 2" xfId="2158" xr:uid="{0C97DB61-1B6D-4298-BB5E-AD77AE530ECE}"/>
    <cellStyle name="常规 2 4 3 3 3 2 2 2 2" xfId="6512" xr:uid="{732AE686-DA5F-4D87-AC12-91B3C64446AD}"/>
    <cellStyle name="常规 2 4 3 3 3 2 2 2 2 2" xfId="13282" xr:uid="{CB9A6540-B910-4167-9329-CB522A09E3EF}"/>
    <cellStyle name="常规 2 4 3 3 3 2 2 2 3" xfId="9738" xr:uid="{C2FD7138-D1CC-4D8B-A730-30B345332660}"/>
    <cellStyle name="常规 2 4 3 3 3 2 2 3" xfId="5096" xr:uid="{CA578DB7-E8A1-4B44-A2B9-EE85929E21A0}"/>
    <cellStyle name="常规 2 4 3 3 3 2 2 3 2" xfId="11866" xr:uid="{5B703AC6-BF00-4EC7-8317-B0C659EF07A4}"/>
    <cellStyle name="常规 2 4 3 3 3 2 2 4" xfId="7933" xr:uid="{1E30BB98-A67F-4DD8-9DA3-FB33D0E25A59}"/>
    <cellStyle name="常规 2 4 3 3 3 2 3" xfId="2159" xr:uid="{1496BFA8-83B5-459B-925B-88B9C39241F6}"/>
    <cellStyle name="常规 2 4 3 3 3 2 3 2" xfId="2160" xr:uid="{31C9B471-081F-4B4B-8625-5A2D823D8936}"/>
    <cellStyle name="常规 2 4 3 3 3 2 3 2 2" xfId="6866" xr:uid="{77715224-EF9E-46A4-BF3B-0DB027529DA5}"/>
    <cellStyle name="常规 2 4 3 3 3 2 3 2 2 2" xfId="13636" xr:uid="{92AF7AB5-6D1A-4127-B90E-70CE4CB65619}"/>
    <cellStyle name="常规 2 4 3 3 3 2 3 2 3" xfId="10092" xr:uid="{26609B2B-1CC7-43F5-A5AF-73B656165B35}"/>
    <cellStyle name="常规 2 4 3 3 3 2 3 3" xfId="5450" xr:uid="{DD4954FA-1DCD-4055-B961-C9769DC62439}"/>
    <cellStyle name="常规 2 4 3 3 3 2 3 3 2" xfId="12220" xr:uid="{69C4E174-B358-4052-999F-7DB35DAD6882}"/>
    <cellStyle name="常规 2 4 3 3 3 2 3 4" xfId="8287" xr:uid="{643FBCFB-1FA7-4857-B6FD-2C60B616DC2A}"/>
    <cellStyle name="常规 2 4 3 3 3 2 4" xfId="2161" xr:uid="{11709ECB-0EF1-41B2-9231-2E771AB54219}"/>
    <cellStyle name="常规 2 4 3 3 3 2 4 2" xfId="2162" xr:uid="{626757F5-BEA6-435A-AC61-2D2725E66828}"/>
    <cellStyle name="常规 2 4 3 3 3 2 4 2 2" xfId="7220" xr:uid="{7B174145-3156-4E3A-B9F9-75B94C73768E}"/>
    <cellStyle name="常规 2 4 3 3 3 2 4 2 2 2" xfId="13990" xr:uid="{BF9B342D-C7DD-46FE-A9DC-F6CC1C8ED4B5}"/>
    <cellStyle name="常规 2 4 3 3 3 2 4 2 3" xfId="10446" xr:uid="{D81582C8-AEC9-4996-AF91-9A1A669B1708}"/>
    <cellStyle name="常规 2 4 3 3 3 2 4 3" xfId="5804" xr:uid="{9F63F683-2FD7-405E-9D75-58E09CDE5EAB}"/>
    <cellStyle name="常规 2 4 3 3 3 2 4 3 2" xfId="12574" xr:uid="{614DDABF-F5ED-481D-B6F7-2546B54F9355}"/>
    <cellStyle name="常规 2 4 3 3 3 2 4 4" xfId="8641" xr:uid="{52B0624D-7C59-4063-AABC-A5F539F70E9A}"/>
    <cellStyle name="常规 2 4 3 3 3 2 5" xfId="2163" xr:uid="{E0BFC519-285A-48EC-ABC2-27EE0769036F}"/>
    <cellStyle name="常规 2 4 3 3 3 2 5 2" xfId="6158" xr:uid="{5347FA59-22B5-4214-98FA-6012C782F327}"/>
    <cellStyle name="常规 2 4 3 3 3 2 5 2 2" xfId="12928" xr:uid="{8A040516-0520-4D62-9983-34D6C7DA7F09}"/>
    <cellStyle name="常规 2 4 3 3 3 2 5 3" xfId="9384" xr:uid="{672DDF1F-B092-4776-9D85-0C79F8646CDA}"/>
    <cellStyle name="常规 2 4 3 3 3 2 6" xfId="4742" xr:uid="{844C1612-B182-4EE5-A5E0-C95E32EEFCBA}"/>
    <cellStyle name="常规 2 4 3 3 3 2 6 2" xfId="11512" xr:uid="{BF54C67A-1E15-4B5B-887B-18DF02F240F3}"/>
    <cellStyle name="常规 2 4 3 3 3 2 7" xfId="7579" xr:uid="{291084CB-B4F3-4BDE-8D49-A5D0C7CFCB25}"/>
    <cellStyle name="常规 2 4 3 3 3 3" xfId="2164" xr:uid="{A3E9543C-C8E2-4280-A60C-293F3F0FBF42}"/>
    <cellStyle name="常规 2 4 3 3 3 3 2" xfId="2165" xr:uid="{2BA47F07-790D-47CC-B325-3F49CBA0AE78}"/>
    <cellStyle name="常规 2 4 3 3 3 3 2 2" xfId="6335" xr:uid="{D624DC8C-5E7B-4364-A79D-B2D259E679DD}"/>
    <cellStyle name="常规 2 4 3 3 3 3 2 2 2" xfId="13105" xr:uid="{73F038E3-6E42-4174-954F-1952270DAA69}"/>
    <cellStyle name="常规 2 4 3 3 3 3 2 3" xfId="9561" xr:uid="{5BBCD220-DD62-4487-92F1-73D6AA276ABA}"/>
    <cellStyle name="常规 2 4 3 3 3 3 3" xfId="4919" xr:uid="{94FA6C38-FC6F-4501-9615-19B9843E25E7}"/>
    <cellStyle name="常规 2 4 3 3 3 3 3 2" xfId="11689" xr:uid="{22CF1A01-86F9-4CA7-A006-708BEF97A6D5}"/>
    <cellStyle name="常规 2 4 3 3 3 3 4" xfId="7756" xr:uid="{046F7FE8-4C3B-4F76-B2E1-2C5F6130275B}"/>
    <cellStyle name="常规 2 4 3 3 3 4" xfId="2166" xr:uid="{C9E24A1A-C704-4FFB-B468-45432314FB7D}"/>
    <cellStyle name="常规 2 4 3 3 3 4 2" xfId="2167" xr:uid="{98DB6260-3D32-4D67-9304-67E552548DC7}"/>
    <cellStyle name="常规 2 4 3 3 3 4 2 2" xfId="6689" xr:uid="{9AB1044B-57B0-458F-B8EB-C83099DE70C1}"/>
    <cellStyle name="常规 2 4 3 3 3 4 2 2 2" xfId="13459" xr:uid="{24D13781-1AF1-490D-BF65-53E7C6A5883E}"/>
    <cellStyle name="常规 2 4 3 3 3 4 2 3" xfId="9915" xr:uid="{D6B61A48-D2DA-462A-BF5D-B106F93A89B1}"/>
    <cellStyle name="常规 2 4 3 3 3 4 3" xfId="5273" xr:uid="{D1617DF5-6592-47E1-B8FC-84A27838F0A5}"/>
    <cellStyle name="常规 2 4 3 3 3 4 3 2" xfId="12043" xr:uid="{0B25DF6C-40B7-4EF2-B5AF-61B6B8B1E3F5}"/>
    <cellStyle name="常规 2 4 3 3 3 4 4" xfId="8110" xr:uid="{F260CE2F-3F0F-45FF-8853-FAD09E48FA58}"/>
    <cellStyle name="常规 2 4 3 3 3 5" xfId="2168" xr:uid="{B4E6FDA2-9256-4C7F-B6C7-53F320DE2475}"/>
    <cellStyle name="常规 2 4 3 3 3 5 2" xfId="2169" xr:uid="{D6010E64-F935-4C10-A757-99E671933900}"/>
    <cellStyle name="常规 2 4 3 3 3 5 2 2" xfId="7043" xr:uid="{89347EE2-C17D-4764-A4DD-20C63208ADCB}"/>
    <cellStyle name="常规 2 4 3 3 3 5 2 2 2" xfId="13813" xr:uid="{90128847-2816-466E-8D58-7C87C511E7C7}"/>
    <cellStyle name="常规 2 4 3 3 3 5 2 3" xfId="10269" xr:uid="{5FF15ECF-DF57-468C-9FFC-B8ACD4E0F94E}"/>
    <cellStyle name="常规 2 4 3 3 3 5 3" xfId="5627" xr:uid="{470F592D-179D-43C4-A7F4-6C76E78C1F52}"/>
    <cellStyle name="常规 2 4 3 3 3 5 3 2" xfId="12397" xr:uid="{50532B01-652E-4BCD-8B74-6A6044790DC1}"/>
    <cellStyle name="常规 2 4 3 3 3 5 4" xfId="8464" xr:uid="{9EEEEDCA-0DE9-49D6-9DC9-D10ADF31D83C}"/>
    <cellStyle name="常规 2 4 3 3 3 6" xfId="2170" xr:uid="{2FB71DA5-EB14-44BF-B8F9-1CC82DFF3A10}"/>
    <cellStyle name="常规 2 4 3 3 3 6 2" xfId="5981" xr:uid="{14935B0D-A51E-4739-BC5A-91F7486BCD59}"/>
    <cellStyle name="常规 2 4 3 3 3 6 2 2" xfId="12751" xr:uid="{BCE34EAC-CB5E-4DD6-AED1-3C18788FD972}"/>
    <cellStyle name="常规 2 4 3 3 3 6 3" xfId="9207" xr:uid="{8BF547D7-205C-45ED-8D7F-6E21AD4A22CF}"/>
    <cellStyle name="常规 2 4 3 3 3 7" xfId="4565" xr:uid="{D81A0283-1412-458C-B0A2-36ED799A41A1}"/>
    <cellStyle name="常规 2 4 3 3 3 7 2" xfId="11335" xr:uid="{EC2A9F96-6264-4C0D-899F-22C046D3E801}"/>
    <cellStyle name="常规 2 4 3 3 3 8" xfId="7402" xr:uid="{B07E90BB-1E67-4BB4-8221-366619A38595}"/>
    <cellStyle name="常规 2 4 3 3 4" xfId="2171" xr:uid="{3FA8835C-1950-47EF-A812-77E29F488C33}"/>
    <cellStyle name="常规 2 4 3 3 4 2" xfId="2172" xr:uid="{060EB8E0-8842-4905-A661-41E0E59441F9}"/>
    <cellStyle name="常规 2 4 3 3 4 2 2" xfId="2173" xr:uid="{D58D54F8-2FB3-401F-AEB5-0C4EEC6DD204}"/>
    <cellStyle name="常规 2 4 3 3 4 2 2 2" xfId="6431" xr:uid="{8E3D7A58-2961-48A6-A9AF-86F1FC8AAB42}"/>
    <cellStyle name="常规 2 4 3 3 4 2 2 2 2" xfId="13201" xr:uid="{802FCD15-CF07-434C-A0D5-EB23074F68E7}"/>
    <cellStyle name="常规 2 4 3 3 4 2 2 3" xfId="9657" xr:uid="{F2AF3F9D-E062-4864-930E-E31F64F279CC}"/>
    <cellStyle name="常规 2 4 3 3 4 2 3" xfId="5015" xr:uid="{41CC71E1-5D03-4467-887B-FDE0ECC375CC}"/>
    <cellStyle name="常规 2 4 3 3 4 2 3 2" xfId="11785" xr:uid="{EC231D75-C5E5-4CAF-B81E-C07D6B979C82}"/>
    <cellStyle name="常规 2 4 3 3 4 2 4" xfId="7852" xr:uid="{AB6B81CA-A19D-4672-AF91-53CE68F02DB9}"/>
    <cellStyle name="常规 2 4 3 3 4 3" xfId="2174" xr:uid="{26CF90F5-5EC4-44D9-BD71-DE81929E7588}"/>
    <cellStyle name="常规 2 4 3 3 4 3 2" xfId="2175" xr:uid="{D2C8E18C-5A08-4560-B97D-7CF475F704A3}"/>
    <cellStyle name="常规 2 4 3 3 4 3 2 2" xfId="6785" xr:uid="{7BCFB23A-633F-4030-ABAC-B7E06DD157DD}"/>
    <cellStyle name="常规 2 4 3 3 4 3 2 2 2" xfId="13555" xr:uid="{4EE1BFDC-DA91-4536-8948-D23551718761}"/>
    <cellStyle name="常规 2 4 3 3 4 3 2 3" xfId="10011" xr:uid="{B364BA50-A5B5-4629-8F94-DED1499438FC}"/>
    <cellStyle name="常规 2 4 3 3 4 3 3" xfId="5369" xr:uid="{323FBF82-5F1D-4244-8CBD-75AD5FCF7CC8}"/>
    <cellStyle name="常规 2 4 3 3 4 3 3 2" xfId="12139" xr:uid="{27F0A56C-5261-47EC-9EA7-AEB01CAF9DE5}"/>
    <cellStyle name="常规 2 4 3 3 4 3 4" xfId="8206" xr:uid="{1F1F05A9-8C7D-4250-9341-E2BF752333A0}"/>
    <cellStyle name="常规 2 4 3 3 4 4" xfId="2176" xr:uid="{859C0665-B4D6-4AB6-BB56-5BCE1C0C0A28}"/>
    <cellStyle name="常规 2 4 3 3 4 4 2" xfId="2177" xr:uid="{94B550D5-AD79-4C1C-B98F-8C55647EA7C9}"/>
    <cellStyle name="常规 2 4 3 3 4 4 2 2" xfId="7139" xr:uid="{575418FB-4952-45EE-A265-B6CEC29CD38E}"/>
    <cellStyle name="常规 2 4 3 3 4 4 2 2 2" xfId="13909" xr:uid="{1B0E2D7F-6531-40F7-A2EC-B83FD939BEAC}"/>
    <cellStyle name="常规 2 4 3 3 4 4 2 3" xfId="10365" xr:uid="{FE53994B-CF2A-45E3-96B6-93668D23225B}"/>
    <cellStyle name="常规 2 4 3 3 4 4 3" xfId="5723" xr:uid="{A0331900-85F8-46FF-B3EF-38267BC075FC}"/>
    <cellStyle name="常规 2 4 3 3 4 4 3 2" xfId="12493" xr:uid="{A5A474CA-8835-483E-8A86-E85902A92091}"/>
    <cellStyle name="常规 2 4 3 3 4 4 4" xfId="8560" xr:uid="{600B3CBA-9E76-4876-BA18-30D5C7B9CCF1}"/>
    <cellStyle name="常规 2 4 3 3 4 5" xfId="2178" xr:uid="{5DFAD286-F8DA-4138-8B04-71F47DBB02EE}"/>
    <cellStyle name="常规 2 4 3 3 4 5 2" xfId="6077" xr:uid="{E7F4AA97-3C06-4F50-96C7-4948A66D3F75}"/>
    <cellStyle name="常规 2 4 3 3 4 5 2 2" xfId="12847" xr:uid="{62C13C82-6862-4979-A6B7-8267BA0231F9}"/>
    <cellStyle name="常规 2 4 3 3 4 5 3" xfId="9303" xr:uid="{A950D83D-9455-4001-8097-BCA3F17BB2AD}"/>
    <cellStyle name="常规 2 4 3 3 4 6" xfId="4661" xr:uid="{22197A42-230A-4C87-8E36-983183CA69C1}"/>
    <cellStyle name="常规 2 4 3 3 4 6 2" xfId="11431" xr:uid="{F1F8AAE5-C47C-482E-9D72-2BC077D5151C}"/>
    <cellStyle name="常规 2 4 3 3 4 7" xfId="7498" xr:uid="{C5A518A5-ED9A-42BC-9BC2-95C229CDFDE4}"/>
    <cellStyle name="常规 2 4 3 3 5" xfId="2179" xr:uid="{12C2E7B1-4580-46A6-8CA2-7457561EA2E5}"/>
    <cellStyle name="常规 2 4 3 3 5 2" xfId="2180" xr:uid="{54E82D2B-B564-4F34-A3F0-E58059FAD4A8}"/>
    <cellStyle name="常规 2 4 3 3 5 2 2" xfId="6254" xr:uid="{5966AFD4-2CCB-40B8-89D7-4E780AAE3BE3}"/>
    <cellStyle name="常规 2 4 3 3 5 2 2 2" xfId="13024" xr:uid="{37DB1166-1332-4D2E-9700-7DE756D094F0}"/>
    <cellStyle name="常规 2 4 3 3 5 2 3" xfId="9480" xr:uid="{072B48AF-D046-41B4-8F2D-0702AFBA3570}"/>
    <cellStyle name="常规 2 4 3 3 5 3" xfId="4838" xr:uid="{A019878C-0CAB-42DD-98A4-5EB6D4E24EE3}"/>
    <cellStyle name="常规 2 4 3 3 5 3 2" xfId="11608" xr:uid="{7F10E908-2D06-406A-ABEF-FCCA045A99BC}"/>
    <cellStyle name="常规 2 4 3 3 5 4" xfId="7675" xr:uid="{284FAE22-B1B2-4C58-B0E0-D8DDEB7BBC8C}"/>
    <cellStyle name="常规 2 4 3 3 6" xfId="2181" xr:uid="{55B224EC-CB87-4C1C-A4E5-F69B16204D93}"/>
    <cellStyle name="常规 2 4 3 3 6 2" xfId="2182" xr:uid="{58DE0E7E-C5E3-4CCB-9949-951B48889925}"/>
    <cellStyle name="常规 2 4 3 3 6 2 2" xfId="6608" xr:uid="{86B06E71-0815-45B1-B2D3-165D69CB7449}"/>
    <cellStyle name="常规 2 4 3 3 6 2 2 2" xfId="13378" xr:uid="{142D8643-437B-44BE-A3B6-5831EB786768}"/>
    <cellStyle name="常规 2 4 3 3 6 2 3" xfId="9834" xr:uid="{2F8E2713-B6C4-45A4-BC4E-F9250938793B}"/>
    <cellStyle name="常规 2 4 3 3 6 3" xfId="5192" xr:uid="{E3D3CAB7-18D7-4E64-B277-177F182888CD}"/>
    <cellStyle name="常规 2 4 3 3 6 3 2" xfId="11962" xr:uid="{1FB3A381-D0B0-4F9E-8CCC-9C2D3300E347}"/>
    <cellStyle name="常规 2 4 3 3 6 4" xfId="8029" xr:uid="{DB833E56-7ECB-47E2-AFE6-D2269DFB6C04}"/>
    <cellStyle name="常规 2 4 3 3 7" xfId="2183" xr:uid="{9732CA1B-AE9D-4D91-8EC6-79893A95C114}"/>
    <cellStyle name="常规 2 4 3 3 7 2" xfId="2184" xr:uid="{B3D81445-6EAB-42DE-88C3-43EFD2CA3ADD}"/>
    <cellStyle name="常规 2 4 3 3 7 2 2" xfId="6962" xr:uid="{AA589AD8-410A-4F93-9351-71D08502E7D4}"/>
    <cellStyle name="常规 2 4 3 3 7 2 2 2" xfId="13732" xr:uid="{0B21C47E-B4CB-4486-A7FE-593A9CAA4DA7}"/>
    <cellStyle name="常规 2 4 3 3 7 2 3" xfId="10188" xr:uid="{44A991C9-21A5-44E3-B6AB-2169EEA00192}"/>
    <cellStyle name="常规 2 4 3 3 7 3" xfId="5546" xr:uid="{15CB6231-0D5D-4DF3-9A80-B91B895B7B56}"/>
    <cellStyle name="常规 2 4 3 3 7 3 2" xfId="12316" xr:uid="{95C11329-93CA-4BA4-B6DE-5B9250BD2329}"/>
    <cellStyle name="常规 2 4 3 3 7 4" xfId="8383" xr:uid="{BE64FFA7-6AF7-4FD5-B523-3EFAE10286B6}"/>
    <cellStyle name="常规 2 4 3 3 8" xfId="2185" xr:uid="{ABFDC4DB-5264-4F9D-8C7C-10B92A3C9FA2}"/>
    <cellStyle name="常规 2 4 3 3 8 2" xfId="5900" xr:uid="{AE2E6418-ECCD-4B0A-9743-0C7E64CA1DA9}"/>
    <cellStyle name="常规 2 4 3 3 8 2 2" xfId="12670" xr:uid="{D276EB11-177E-49FD-A293-9FECAB439DE1}"/>
    <cellStyle name="常规 2 4 3 3 8 3" xfId="9126" xr:uid="{56E41A79-5410-4555-96FF-9809FC8DE3AD}"/>
    <cellStyle name="常规 2 4 3 3 9" xfId="4484" xr:uid="{06127EB3-FF58-4E46-9E9E-8EAF6BF4716F}"/>
    <cellStyle name="常规 2 4 3 3 9 2" xfId="11254" xr:uid="{2D4BB472-A892-40EC-A07A-626F9EB135BD}"/>
    <cellStyle name="常规 2 4 3 4" xfId="2186" xr:uid="{D2C926F8-C017-4BB9-8D5B-4E14C1003756}"/>
    <cellStyle name="常规 2 4 3 4 2" xfId="2187" xr:uid="{FB49CF6F-825A-48D3-A7D2-01FF5EFB8779}"/>
    <cellStyle name="常规 2 4 3 4 2 2" xfId="2188" xr:uid="{745F34A6-2687-4503-9ADF-D3A98CD2F83B}"/>
    <cellStyle name="常规 2 4 3 4 2 2 2" xfId="2189" xr:uid="{59AA7DED-A5C0-4427-A87B-F8A50CCFE36F}"/>
    <cellStyle name="常规 2 4 3 4 2 2 2 2" xfId="2190" xr:uid="{F0AFE43D-3078-49C1-98B5-437013CF42AD}"/>
    <cellStyle name="常规 2 4 3 4 2 2 2 2 2" xfId="6526" xr:uid="{414DD9ED-6D9F-43AD-964C-B96955B3E314}"/>
    <cellStyle name="常规 2 4 3 4 2 2 2 2 2 2" xfId="13296" xr:uid="{1E4011A1-79E6-43C3-A4C2-3E1FDD7FEA56}"/>
    <cellStyle name="常规 2 4 3 4 2 2 2 2 3" xfId="9752" xr:uid="{611FD5F6-DAFA-40E1-8C9F-D8FD0B40E2D4}"/>
    <cellStyle name="常规 2 4 3 4 2 2 2 3" xfId="5110" xr:uid="{2D40E569-6268-45D2-8AEA-A4A001F05ACF}"/>
    <cellStyle name="常规 2 4 3 4 2 2 2 3 2" xfId="11880" xr:uid="{3641BB46-FF41-444E-82FC-084705D428A6}"/>
    <cellStyle name="常规 2 4 3 4 2 2 2 4" xfId="7947" xr:uid="{6393266F-27FA-4898-9650-6A0533F6D540}"/>
    <cellStyle name="常规 2 4 3 4 2 2 3" xfId="2191" xr:uid="{E14E9DCA-6097-4D38-A8AC-11D33AA4892B}"/>
    <cellStyle name="常规 2 4 3 4 2 2 3 2" xfId="2192" xr:uid="{3412896E-2257-4B8B-945F-E7925D436450}"/>
    <cellStyle name="常规 2 4 3 4 2 2 3 2 2" xfId="6880" xr:uid="{40F23ED7-D147-428B-BE06-D677E0CCD8E7}"/>
    <cellStyle name="常规 2 4 3 4 2 2 3 2 2 2" xfId="13650" xr:uid="{669FF0FF-3D31-4212-9A23-C26DC31D0530}"/>
    <cellStyle name="常规 2 4 3 4 2 2 3 2 3" xfId="10106" xr:uid="{066865BE-8D8D-448D-A580-3203A7BB01C5}"/>
    <cellStyle name="常规 2 4 3 4 2 2 3 3" xfId="5464" xr:uid="{89507058-D75A-4FE4-B619-E569FC5C4474}"/>
    <cellStyle name="常规 2 4 3 4 2 2 3 3 2" xfId="12234" xr:uid="{47E5707C-0EE9-4837-98E6-2E104C3E72E1}"/>
    <cellStyle name="常规 2 4 3 4 2 2 3 4" xfId="8301" xr:uid="{F5E3242F-DA44-4761-B9B9-DB873D21EA86}"/>
    <cellStyle name="常规 2 4 3 4 2 2 4" xfId="2193" xr:uid="{4C9C9E4B-5A1E-4259-9DA0-C7AD923B994F}"/>
    <cellStyle name="常规 2 4 3 4 2 2 4 2" xfId="2194" xr:uid="{CD5357E4-C37C-48FF-A00E-5140D6A88E66}"/>
    <cellStyle name="常规 2 4 3 4 2 2 4 2 2" xfId="7234" xr:uid="{741B0F2B-0E24-475D-AAA4-6C4FBBBBA8C2}"/>
    <cellStyle name="常规 2 4 3 4 2 2 4 2 2 2" xfId="14004" xr:uid="{1D7627E2-4A84-4505-B4D4-6C4553616931}"/>
    <cellStyle name="常规 2 4 3 4 2 2 4 2 3" xfId="10460" xr:uid="{00645F96-A77D-4CA8-9E11-CD181B831BC3}"/>
    <cellStyle name="常规 2 4 3 4 2 2 4 3" xfId="5818" xr:uid="{BD994FF3-D070-45E0-B0DF-08A82C4D1CB6}"/>
    <cellStyle name="常规 2 4 3 4 2 2 4 3 2" xfId="12588" xr:uid="{9E5576F2-FDAF-4615-B506-B7B8C6A6FED8}"/>
    <cellStyle name="常规 2 4 3 4 2 2 4 4" xfId="8655" xr:uid="{5501FD48-7434-4EA3-82AE-F6B7BC09B8FF}"/>
    <cellStyle name="常规 2 4 3 4 2 2 5" xfId="2195" xr:uid="{2173DCCB-0339-4537-A367-A669103ABE1F}"/>
    <cellStyle name="常规 2 4 3 4 2 2 5 2" xfId="6172" xr:uid="{99F51C9E-5567-4E28-9790-DF8667B36D67}"/>
    <cellStyle name="常规 2 4 3 4 2 2 5 2 2" xfId="12942" xr:uid="{59F25C14-96EA-4CA4-B2E8-68F98EE59146}"/>
    <cellStyle name="常规 2 4 3 4 2 2 5 3" xfId="9398" xr:uid="{602F2753-04B7-4121-A2B1-7B437E5D1A90}"/>
    <cellStyle name="常规 2 4 3 4 2 2 6" xfId="4756" xr:uid="{8653E56A-9560-42BB-BE5C-9ACC2714366A}"/>
    <cellStyle name="常规 2 4 3 4 2 2 6 2" xfId="11526" xr:uid="{E4FDBEC0-9217-4C3B-8ED0-582F78E00431}"/>
    <cellStyle name="常规 2 4 3 4 2 2 7" xfId="7593" xr:uid="{96093A86-6F51-4D07-87E3-79AFC76809B1}"/>
    <cellStyle name="常规 2 4 3 4 2 3" xfId="2196" xr:uid="{8615D8BF-3DAC-4D89-B3F3-F8F55C73E90B}"/>
    <cellStyle name="常规 2 4 3 4 2 3 2" xfId="2197" xr:uid="{855B1CA7-6B45-4019-97B4-5F2BF97C97A8}"/>
    <cellStyle name="常规 2 4 3 4 2 3 2 2" xfId="6349" xr:uid="{ED5CE6A0-B24C-4143-BABC-0B1AA6135217}"/>
    <cellStyle name="常规 2 4 3 4 2 3 2 2 2" xfId="13119" xr:uid="{2F13B5CE-0FA9-4F3F-965E-FE57784BF5DA}"/>
    <cellStyle name="常规 2 4 3 4 2 3 2 3" xfId="9575" xr:uid="{E09F6FFC-59D8-4244-93BD-D16F3F061F6C}"/>
    <cellStyle name="常规 2 4 3 4 2 3 3" xfId="4933" xr:uid="{6280A220-14BB-4AB6-863D-C39E9A8F72BB}"/>
    <cellStyle name="常规 2 4 3 4 2 3 3 2" xfId="11703" xr:uid="{357C4ACC-06F3-48ED-AF4B-CDC3F2491405}"/>
    <cellStyle name="常规 2 4 3 4 2 3 4" xfId="7770" xr:uid="{AD3DFE8C-EFD5-4959-8FA7-E437568D0367}"/>
    <cellStyle name="常规 2 4 3 4 2 4" xfId="2198" xr:uid="{C9F51B87-2E76-42A3-94C0-0186015F2D73}"/>
    <cellStyle name="常规 2 4 3 4 2 4 2" xfId="2199" xr:uid="{13D947FC-6D9A-4EC6-B61A-37D4F5970310}"/>
    <cellStyle name="常规 2 4 3 4 2 4 2 2" xfId="6703" xr:uid="{98C63B83-5026-4C08-BE6C-69F83CEBABDB}"/>
    <cellStyle name="常规 2 4 3 4 2 4 2 2 2" xfId="13473" xr:uid="{7A2E3EC6-4E53-47CB-8154-DE167195B89E}"/>
    <cellStyle name="常规 2 4 3 4 2 4 2 3" xfId="9929" xr:uid="{AE69F2A8-6A01-43C4-B05E-7C8E04BAF33E}"/>
    <cellStyle name="常规 2 4 3 4 2 4 3" xfId="5287" xr:uid="{19DB5D5F-E469-4B7F-A56D-65E6F4A3877F}"/>
    <cellStyle name="常规 2 4 3 4 2 4 3 2" xfId="12057" xr:uid="{A14A8D0C-ABAC-4F54-BDA8-30747B35957F}"/>
    <cellStyle name="常规 2 4 3 4 2 4 4" xfId="8124" xr:uid="{54700566-E421-4BF2-B719-C33DFCAA9B79}"/>
    <cellStyle name="常规 2 4 3 4 2 5" xfId="2200" xr:uid="{9ED1BB0F-A72E-4EE8-9D4E-688EE88D3CB6}"/>
    <cellStyle name="常规 2 4 3 4 2 5 2" xfId="2201" xr:uid="{FDC72DB6-0E08-4323-8807-D95D73F3136B}"/>
    <cellStyle name="常规 2 4 3 4 2 5 2 2" xfId="7057" xr:uid="{8C8D8DD9-0896-489C-963C-E6755997052F}"/>
    <cellStyle name="常规 2 4 3 4 2 5 2 2 2" xfId="13827" xr:uid="{8E66B83A-A934-49CD-81A2-160EDAECCA57}"/>
    <cellStyle name="常规 2 4 3 4 2 5 2 3" xfId="10283" xr:uid="{06B1BD2A-E178-471E-A258-6B03FEDEB556}"/>
    <cellStyle name="常规 2 4 3 4 2 5 3" xfId="5641" xr:uid="{E06463F5-2490-4ACF-9B78-83303AE752BE}"/>
    <cellStyle name="常规 2 4 3 4 2 5 3 2" xfId="12411" xr:uid="{CE2554CC-AF4C-40C6-9CDB-3D6D5D4CE6B9}"/>
    <cellStyle name="常规 2 4 3 4 2 5 4" xfId="8478" xr:uid="{1C8476FE-CF92-459C-94E0-FDFA788A0D8A}"/>
    <cellStyle name="常规 2 4 3 4 2 6" xfId="2202" xr:uid="{80219CE8-DEFC-440B-8437-A20AE63C638C}"/>
    <cellStyle name="常规 2 4 3 4 2 6 2" xfId="5995" xr:uid="{BE38A781-8AA6-4E3E-971D-2AAA479F7C6C}"/>
    <cellStyle name="常规 2 4 3 4 2 6 2 2" xfId="12765" xr:uid="{19055FDB-8F81-4060-A7E7-7E75241E61B1}"/>
    <cellStyle name="常规 2 4 3 4 2 6 3" xfId="9221" xr:uid="{EC69CCFB-F55B-4DB6-98FB-5F7B20F36515}"/>
    <cellStyle name="常规 2 4 3 4 2 7" xfId="4579" xr:uid="{6F73B787-31CF-47F8-BC0C-8985812EB27D}"/>
    <cellStyle name="常规 2 4 3 4 2 7 2" xfId="11349" xr:uid="{A56F1B6B-C603-4FB8-AF84-F11A24A8C8F5}"/>
    <cellStyle name="常规 2 4 3 4 2 8" xfId="7416" xr:uid="{31566AC3-DC87-4B3A-845E-5B8DAFA57905}"/>
    <cellStyle name="常规 2 4 3 4 3" xfId="2203" xr:uid="{17FB2AE2-D8DA-485C-BCAF-3AC5A45FC5C0}"/>
    <cellStyle name="常规 2 4 3 4 3 2" xfId="2204" xr:uid="{4B0E32F9-8E00-45BE-8A19-AD3788EF7015}"/>
    <cellStyle name="常规 2 4 3 4 3 2 2" xfId="2205" xr:uid="{35E6CE0C-4D33-4B5F-BA28-3E57E4FDAF03}"/>
    <cellStyle name="常规 2 4 3 4 3 2 2 2" xfId="6445" xr:uid="{BEAE731D-AF0C-46CB-BEBF-C8FCCF60716D}"/>
    <cellStyle name="常规 2 4 3 4 3 2 2 2 2" xfId="13215" xr:uid="{BBD7A7B9-5BDF-49FB-BFBF-982DFA7DA0A6}"/>
    <cellStyle name="常规 2 4 3 4 3 2 2 3" xfId="9671" xr:uid="{4F709262-FFF9-4228-9CEB-FCA9E94562E7}"/>
    <cellStyle name="常规 2 4 3 4 3 2 3" xfId="5029" xr:uid="{8AA87E2C-D8C9-4F56-8433-F8407D0B43B7}"/>
    <cellStyle name="常规 2 4 3 4 3 2 3 2" xfId="11799" xr:uid="{3C9496B5-CFD0-4F2E-85E7-4C9AC4A8E3A0}"/>
    <cellStyle name="常规 2 4 3 4 3 2 4" xfId="7866" xr:uid="{7428D514-9545-4F5C-8E64-0381CB8AD026}"/>
    <cellStyle name="常规 2 4 3 4 3 3" xfId="2206" xr:uid="{96135C7A-05AB-406D-8BA7-740293921AD1}"/>
    <cellStyle name="常规 2 4 3 4 3 3 2" xfId="2207" xr:uid="{8CD04694-F61C-48E4-9C56-6C3B5B614E15}"/>
    <cellStyle name="常规 2 4 3 4 3 3 2 2" xfId="6799" xr:uid="{54B13BF7-FC6B-422D-9407-053010BC02C4}"/>
    <cellStyle name="常规 2 4 3 4 3 3 2 2 2" xfId="13569" xr:uid="{26DBD702-EBB6-4F43-9107-ACFB30CE796A}"/>
    <cellStyle name="常规 2 4 3 4 3 3 2 3" xfId="10025" xr:uid="{B4A15909-B17D-4AED-A0E4-106E83EC108F}"/>
    <cellStyle name="常规 2 4 3 4 3 3 3" xfId="5383" xr:uid="{E2F7D1CF-ECF1-4463-816E-B891133CD2BD}"/>
    <cellStyle name="常规 2 4 3 4 3 3 3 2" xfId="12153" xr:uid="{82C40433-A60A-4DAE-B158-13F1B544C33C}"/>
    <cellStyle name="常规 2 4 3 4 3 3 4" xfId="8220" xr:uid="{335AB7AF-FF0D-41C5-AEEA-E567006AAE73}"/>
    <cellStyle name="常规 2 4 3 4 3 4" xfId="2208" xr:uid="{0C2D0252-A560-4BB3-A7A8-FED0A0939FA0}"/>
    <cellStyle name="常规 2 4 3 4 3 4 2" xfId="2209" xr:uid="{B5F672B2-6C21-4011-B072-2AAACDC767C8}"/>
    <cellStyle name="常规 2 4 3 4 3 4 2 2" xfId="7153" xr:uid="{3CD182DB-2466-46FF-8C31-5A84BEAFA9D0}"/>
    <cellStyle name="常规 2 4 3 4 3 4 2 2 2" xfId="13923" xr:uid="{C37900DF-13AB-47C9-AF17-0C95A4E171C8}"/>
    <cellStyle name="常规 2 4 3 4 3 4 2 3" xfId="10379" xr:uid="{6CFFF2AD-41B1-432C-AD78-E11AB932B524}"/>
    <cellStyle name="常规 2 4 3 4 3 4 3" xfId="5737" xr:uid="{EB18A248-A903-431B-8FA6-7D62D2939A6E}"/>
    <cellStyle name="常规 2 4 3 4 3 4 3 2" xfId="12507" xr:uid="{505EF768-7E32-4BCC-8B4B-C66B476FF10F}"/>
    <cellStyle name="常规 2 4 3 4 3 4 4" xfId="8574" xr:uid="{FEEB8FA5-BEF4-4BD6-A6CF-277D2602B88A}"/>
    <cellStyle name="常规 2 4 3 4 3 5" xfId="2210" xr:uid="{D84F23BE-4040-472C-904D-F72A0C4356F6}"/>
    <cellStyle name="常规 2 4 3 4 3 5 2" xfId="6091" xr:uid="{E1509774-967A-4C68-9548-E4972C5FF03F}"/>
    <cellStyle name="常规 2 4 3 4 3 5 2 2" xfId="12861" xr:uid="{C6123703-D057-4842-BABA-EB74B57FD286}"/>
    <cellStyle name="常规 2 4 3 4 3 5 3" xfId="9317" xr:uid="{6632332A-CE9A-49A3-A363-3D30F08C1173}"/>
    <cellStyle name="常规 2 4 3 4 3 6" xfId="4675" xr:uid="{F5830701-978E-4334-B17F-2835E36B8A63}"/>
    <cellStyle name="常规 2 4 3 4 3 6 2" xfId="11445" xr:uid="{E2E326F1-2F22-479D-993A-D74927094E9C}"/>
    <cellStyle name="常规 2 4 3 4 3 7" xfId="7512" xr:uid="{672B75AE-9A2D-405D-9617-B5EE73CC1B6E}"/>
    <cellStyle name="常规 2 4 3 4 4" xfId="2211" xr:uid="{439A1594-7F02-4245-BD7D-F44CFDD9E5CB}"/>
    <cellStyle name="常规 2 4 3 4 4 2" xfId="2212" xr:uid="{385543EB-BDBB-481A-99C7-E224D0B9C59B}"/>
    <cellStyle name="常规 2 4 3 4 4 2 2" xfId="6268" xr:uid="{E5511288-C9AE-447C-8FED-AC0C1F1A0739}"/>
    <cellStyle name="常规 2 4 3 4 4 2 2 2" xfId="13038" xr:uid="{B4B404E6-BFB1-4602-A3DD-DB923B1D31C8}"/>
    <cellStyle name="常规 2 4 3 4 4 2 3" xfId="9494" xr:uid="{AF2955AD-CB5C-4C06-B30C-B2487E33D1FE}"/>
    <cellStyle name="常规 2 4 3 4 4 3" xfId="4852" xr:uid="{889BE89B-0AA8-4D94-ABE0-1E05AEA482CC}"/>
    <cellStyle name="常规 2 4 3 4 4 3 2" xfId="11622" xr:uid="{2DD562FA-D618-4831-A931-76E3F2F3B657}"/>
    <cellStyle name="常规 2 4 3 4 4 4" xfId="7689" xr:uid="{664B60EB-A8A8-4CC4-B764-052E61C5A091}"/>
    <cellStyle name="常规 2 4 3 4 5" xfId="2213" xr:uid="{7C89CBFE-9771-4DA8-8451-1307EA62FB57}"/>
    <cellStyle name="常规 2 4 3 4 5 2" xfId="2214" xr:uid="{AB6AB1C2-3688-4E89-A15D-B12A5B103DEA}"/>
    <cellStyle name="常规 2 4 3 4 5 2 2" xfId="6622" xr:uid="{35DDE2A2-207C-463C-9D20-806AC864AB20}"/>
    <cellStyle name="常规 2 4 3 4 5 2 2 2" xfId="13392" xr:uid="{B56D2200-820B-486B-B336-3023EA71C422}"/>
    <cellStyle name="常规 2 4 3 4 5 2 3" xfId="9848" xr:uid="{512224D8-7207-4D15-8C2D-E8570FD67AC5}"/>
    <cellStyle name="常规 2 4 3 4 5 3" xfId="5206" xr:uid="{DA6F6596-D156-4255-993A-E01087401FAB}"/>
    <cellStyle name="常规 2 4 3 4 5 3 2" xfId="11976" xr:uid="{EC446A91-0367-4F39-BBEC-0E88EB5DB629}"/>
    <cellStyle name="常规 2 4 3 4 5 4" xfId="8043" xr:uid="{7F5A2941-806E-4128-A2D7-68D9155C1FD0}"/>
    <cellStyle name="常规 2 4 3 4 6" xfId="2215" xr:uid="{A8F88F0A-D03A-40AF-85F9-3DE4CFCC26DA}"/>
    <cellStyle name="常规 2 4 3 4 6 2" xfId="2216" xr:uid="{FA001F0D-6B4C-4A9F-A893-350D7587DBEF}"/>
    <cellStyle name="常规 2 4 3 4 6 2 2" xfId="6976" xr:uid="{B0CC402B-544D-4596-B871-FA5C9D44D581}"/>
    <cellStyle name="常规 2 4 3 4 6 2 2 2" xfId="13746" xr:uid="{8DDD45C5-A4C9-4A53-926C-88E27D616357}"/>
    <cellStyle name="常规 2 4 3 4 6 2 3" xfId="10202" xr:uid="{E7DCD12A-12CA-4D72-A024-4989CAD06DAD}"/>
    <cellStyle name="常规 2 4 3 4 6 3" xfId="5560" xr:uid="{C96944CE-FDE1-4254-9013-FA4D8CA916B5}"/>
    <cellStyle name="常规 2 4 3 4 6 3 2" xfId="12330" xr:uid="{08030FC0-923E-4FB0-9300-DC1F9C2F64C0}"/>
    <cellStyle name="常规 2 4 3 4 6 4" xfId="8397" xr:uid="{13A1173F-9CA4-4EC5-9D87-E95B1AD17549}"/>
    <cellStyle name="常规 2 4 3 4 7" xfId="2217" xr:uid="{8D0D01CB-8A64-4E66-8341-4D52945B6799}"/>
    <cellStyle name="常规 2 4 3 4 7 2" xfId="5914" xr:uid="{031F8409-20B2-4E34-922C-626506187684}"/>
    <cellStyle name="常规 2 4 3 4 7 2 2" xfId="12684" xr:uid="{C2BE76DE-26CE-44D1-96BA-E274E7848755}"/>
    <cellStyle name="常规 2 4 3 4 7 3" xfId="9140" xr:uid="{33EF9466-84B5-4E7C-BFDB-E21ED1263F89}"/>
    <cellStyle name="常规 2 4 3 4 8" xfId="4498" xr:uid="{FC43B720-E902-4B62-A5BF-BA5BC172B6A5}"/>
    <cellStyle name="常规 2 4 3 4 8 2" xfId="11268" xr:uid="{E196739A-224E-4E42-B081-703A3BFA5A50}"/>
    <cellStyle name="常规 2 4 3 4 9" xfId="7335" xr:uid="{30D73052-2027-4957-BFEA-6431EFFCCB14}"/>
    <cellStyle name="常规 2 4 3 5" xfId="2218" xr:uid="{FE7ECF41-B139-4AFB-BEAF-209CC5905AD9}"/>
    <cellStyle name="常规 2 4 3 5 2" xfId="2219" xr:uid="{073A6D6D-A7F4-4350-A009-2486238D8C7F}"/>
    <cellStyle name="常规 2 4 3 5 2 2" xfId="2220" xr:uid="{B285F5D8-DF98-4305-B7A6-A681A718CCCF}"/>
    <cellStyle name="常规 2 4 3 5 2 2 2" xfId="6403" xr:uid="{D6BAAF83-0E8A-424C-BB97-8ED4F9630A6B}"/>
    <cellStyle name="常规 2 4 3 5 2 2 2 2" xfId="13173" xr:uid="{BBEA8414-483C-4626-A683-1D2DFFD702E3}"/>
    <cellStyle name="常规 2 4 3 5 2 2 3" xfId="9629" xr:uid="{23B99D36-73D3-4080-8905-E2C0940E4960}"/>
    <cellStyle name="常规 2 4 3 5 2 3" xfId="4987" xr:uid="{18B8EC15-8409-432D-A841-A5AA20F7E7F8}"/>
    <cellStyle name="常规 2 4 3 5 2 3 2" xfId="11757" xr:uid="{F4D8D34C-BB41-4379-AA4E-9C5F2A079AB6}"/>
    <cellStyle name="常规 2 4 3 5 2 4" xfId="7824" xr:uid="{38AFCA7E-CB93-4EA5-AEA8-AF2828C9493A}"/>
    <cellStyle name="常规 2 4 3 5 3" xfId="2221" xr:uid="{0D80014F-73BD-49B4-9E8F-0A0BBC9FDB9B}"/>
    <cellStyle name="常规 2 4 3 5 3 2" xfId="2222" xr:uid="{1457162B-0602-49F3-8A32-06E7F1A998A6}"/>
    <cellStyle name="常规 2 4 3 5 3 2 2" xfId="6757" xr:uid="{73122760-9BF3-4887-B6E6-498B81C7CD3D}"/>
    <cellStyle name="常规 2 4 3 5 3 2 2 2" xfId="13527" xr:uid="{7F130120-DF3C-46AF-A418-79936A3D4777}"/>
    <cellStyle name="常规 2 4 3 5 3 2 3" xfId="9983" xr:uid="{E1D2ADBB-54AD-4F6B-9748-E82B2696E29A}"/>
    <cellStyle name="常规 2 4 3 5 3 3" xfId="5341" xr:uid="{6C8A4B32-3162-48F3-B24A-8534178FD801}"/>
    <cellStyle name="常规 2 4 3 5 3 3 2" xfId="12111" xr:uid="{70AD2D5E-A22A-4EA7-AF73-E8693E5763A1}"/>
    <cellStyle name="常规 2 4 3 5 3 4" xfId="8178" xr:uid="{B7406DEB-53A6-4C53-B4E9-D1E611364CE9}"/>
    <cellStyle name="常规 2 4 3 5 4" xfId="2223" xr:uid="{92A5539A-D060-4C6B-9747-DAE628B3E312}"/>
    <cellStyle name="常规 2 4 3 5 4 2" xfId="2224" xr:uid="{385F0007-819F-447F-98EE-BB613D275D80}"/>
    <cellStyle name="常规 2 4 3 5 4 2 2" xfId="7111" xr:uid="{FC9121EC-1769-484A-B085-5C616E40BA8B}"/>
    <cellStyle name="常规 2 4 3 5 4 2 2 2" xfId="13881" xr:uid="{04AAAA7D-4A9E-43FF-BC32-3C67CB1EE315}"/>
    <cellStyle name="常规 2 4 3 5 4 2 3" xfId="10337" xr:uid="{194F6DCC-A5AB-45EE-BE46-CB6A6ED280AF}"/>
    <cellStyle name="常规 2 4 3 5 4 3" xfId="5695" xr:uid="{647678B8-065F-42A3-9FF2-AAB054253FA9}"/>
    <cellStyle name="常规 2 4 3 5 4 3 2" xfId="12465" xr:uid="{9C560271-B40F-4CDC-AA00-824A54E47BE6}"/>
    <cellStyle name="常规 2 4 3 5 4 4" xfId="8532" xr:uid="{ABB86646-11CF-489F-AE97-6393E18302BC}"/>
    <cellStyle name="常规 2 4 3 5 5" xfId="2225" xr:uid="{D5920513-84DD-428E-8621-1FE21FAC70F5}"/>
    <cellStyle name="常规 2 4 3 5 5 2" xfId="6049" xr:uid="{67A404AB-F748-4A87-85BF-494C2C2E7A48}"/>
    <cellStyle name="常规 2 4 3 5 5 2 2" xfId="12819" xr:uid="{B346869C-B93B-4758-8C5E-212CBFB24D41}"/>
    <cellStyle name="常规 2 4 3 5 5 3" xfId="9275" xr:uid="{8C520DF3-0B49-4446-B405-16E9EDD6E152}"/>
    <cellStyle name="常规 2 4 3 5 6" xfId="4633" xr:uid="{FE74658A-7140-49F8-B230-A31DC85C68D1}"/>
    <cellStyle name="常规 2 4 3 5 6 2" xfId="11403" xr:uid="{691A1670-FACD-4253-BB63-A8EAB234B1A0}"/>
    <cellStyle name="常规 2 4 3 5 7" xfId="7470" xr:uid="{D8B0BCDA-5F13-4D76-8B85-4C887D5FB516}"/>
    <cellStyle name="常规 2 4 3 6" xfId="2226" xr:uid="{30A1F942-E3F0-4075-BAFC-BFC5E7CB6B13}"/>
    <cellStyle name="常规 2 4 3 6 2" xfId="2227" xr:uid="{11EB53CC-CB4C-497E-9838-E7BEB0E95AAD}"/>
    <cellStyle name="常规 2 4 3 6 2 2" xfId="6226" xr:uid="{EF83AD40-0463-4B4B-9D0F-9CBDA2145023}"/>
    <cellStyle name="常规 2 4 3 6 2 2 2" xfId="12996" xr:uid="{7230DE8E-4760-4B65-AFAB-F3DB2B994E6C}"/>
    <cellStyle name="常规 2 4 3 6 2 3" xfId="9452" xr:uid="{A23F6857-B1F7-4CC1-AB58-14BEAB2CC262}"/>
    <cellStyle name="常规 2 4 3 6 3" xfId="4810" xr:uid="{1B9F0FB8-3228-462C-9015-220D1480D4C9}"/>
    <cellStyle name="常规 2 4 3 6 3 2" xfId="11580" xr:uid="{7A3ABBDF-231B-4F10-A5E6-12DF7BBBFEBA}"/>
    <cellStyle name="常规 2 4 3 6 4" xfId="7647" xr:uid="{402EA426-F798-4D4A-8C49-C5AB1979BF41}"/>
    <cellStyle name="常规 2 4 3 7" xfId="2228" xr:uid="{A8E49DA0-890F-4EC7-B15C-1C07DDB101F9}"/>
    <cellStyle name="常规 2 4 3 7 2" xfId="2229" xr:uid="{11E7F28F-9BC8-4D37-8542-86FC1CB64852}"/>
    <cellStyle name="常规 2 4 3 7 2 2" xfId="6580" xr:uid="{9D0ACE1A-2307-489D-A45B-E816F7B25165}"/>
    <cellStyle name="常规 2 4 3 7 2 2 2" xfId="13350" xr:uid="{38BAD254-47A1-40CD-9B04-FE13EA190FE4}"/>
    <cellStyle name="常规 2 4 3 7 2 3" xfId="9806" xr:uid="{46E6466C-6D4C-4035-A49E-E1450DC7246B}"/>
    <cellStyle name="常规 2 4 3 7 3" xfId="5164" xr:uid="{B637242E-CB7F-43A2-8E18-4CBBE7BCF4D7}"/>
    <cellStyle name="常规 2 4 3 7 3 2" xfId="11934" xr:uid="{C2B2B2F2-4897-4B46-A12A-CA0BCF6EE63B}"/>
    <cellStyle name="常规 2 4 3 7 4" xfId="8001" xr:uid="{729DE909-0247-49E5-90DF-0F13595E2C7A}"/>
    <cellStyle name="常规 2 4 3 8" xfId="2230" xr:uid="{9C49F48C-23CE-4D0D-AC6C-2E8D7DA7F28B}"/>
    <cellStyle name="常规 2 4 3 8 2" xfId="2231" xr:uid="{AFE3CEF7-2E80-4B39-9231-662125AE8A7D}"/>
    <cellStyle name="常规 2 4 3 8 2 2" xfId="6934" xr:uid="{D88D1D56-5FB1-446E-87B3-FE7FD004B507}"/>
    <cellStyle name="常规 2 4 3 8 2 2 2" xfId="13704" xr:uid="{29AF2AFC-0316-4DD3-9A72-800A7611D9CB}"/>
    <cellStyle name="常规 2 4 3 8 2 3" xfId="10160" xr:uid="{037D0F31-1B43-4458-A4A7-6C2DEAF02204}"/>
    <cellStyle name="常规 2 4 3 8 3" xfId="5518" xr:uid="{06253375-8A6B-4BDE-9C20-8AD4E71AF5B5}"/>
    <cellStyle name="常规 2 4 3 8 3 2" xfId="12288" xr:uid="{ACD712CE-4983-481A-93BF-CA1BCF39AF3B}"/>
    <cellStyle name="常规 2 4 3 8 4" xfId="8355" xr:uid="{3275292A-2413-4913-9EB4-D7CBEE1B1704}"/>
    <cellStyle name="常规 2 4 3 9" xfId="2232" xr:uid="{24D3AEEE-DDBE-411B-9D49-21EC8A5CCB66}"/>
    <cellStyle name="常规 2 4 3 9 2" xfId="5872" xr:uid="{7CF37C7B-CF8E-436E-9379-B9297CA3DC90}"/>
    <cellStyle name="常规 2 4 3 9 2 2" xfId="12642" xr:uid="{82694566-C9CD-4FBB-A981-E53C101936A0}"/>
    <cellStyle name="常规 2 4 3 9 3" xfId="9098" xr:uid="{9B5786B0-859B-4F9F-B2B8-BFB5F816310C}"/>
    <cellStyle name="常规 2 4 4" xfId="2233" xr:uid="{09AF9B40-389B-4441-BF98-693AB1654EB0}"/>
    <cellStyle name="常规 2 4 4 10" xfId="7298" xr:uid="{7526886A-198C-477D-A642-EAF5A69D7C52}"/>
    <cellStyle name="常规 2 4 4 2" xfId="2234" xr:uid="{D0D295A7-17F6-416B-9E02-367E0A5BB823}"/>
    <cellStyle name="常规 2 4 4 2 2" xfId="2235" xr:uid="{5E578BDE-473C-4C4B-8E02-012A09354FF7}"/>
    <cellStyle name="常规 2 4 4 2 2 2" xfId="2236" xr:uid="{C883E247-2EE5-4A86-B0EE-A4EF1DF1162F}"/>
    <cellStyle name="常规 2 4 4 2 2 2 2" xfId="2237" xr:uid="{8D7B0DAA-8A3E-4495-8F19-39EEAD968F56}"/>
    <cellStyle name="常规 2 4 4 2 2 2 2 2" xfId="2238" xr:uid="{B8B72F06-B9B2-4C96-8AAB-BEB8BED43286}"/>
    <cellStyle name="常规 2 4 4 2 2 2 2 2 2" xfId="6533" xr:uid="{D550F76C-C5A1-4F32-A7BF-E9D859BF0142}"/>
    <cellStyle name="常规 2 4 4 2 2 2 2 2 2 2" xfId="13303" xr:uid="{F7846715-DB30-4EC9-8792-C64B0024B5E9}"/>
    <cellStyle name="常规 2 4 4 2 2 2 2 2 3" xfId="9759" xr:uid="{448E2DAA-DDE9-43EE-84E2-57819B2FE221}"/>
    <cellStyle name="常规 2 4 4 2 2 2 2 3" xfId="5117" xr:uid="{0C9D87C0-CBF8-4146-9151-8F55A4E40237}"/>
    <cellStyle name="常规 2 4 4 2 2 2 2 3 2" xfId="11887" xr:uid="{BF89361B-F695-44B9-B1DD-B8C2E4DCA13C}"/>
    <cellStyle name="常规 2 4 4 2 2 2 2 4" xfId="7954" xr:uid="{4030D99C-82BB-4818-9D62-8540E7369545}"/>
    <cellStyle name="常规 2 4 4 2 2 2 3" xfId="2239" xr:uid="{095DACF9-3DE4-4F1A-9E4E-87276E37DFEE}"/>
    <cellStyle name="常规 2 4 4 2 2 2 3 2" xfId="2240" xr:uid="{40CE8002-5B3C-45FD-8953-D199B3F0AD0E}"/>
    <cellStyle name="常规 2 4 4 2 2 2 3 2 2" xfId="6887" xr:uid="{BF6219AC-8BE9-4BB6-B19D-DA11C6981084}"/>
    <cellStyle name="常规 2 4 4 2 2 2 3 2 2 2" xfId="13657" xr:uid="{904C3A26-8876-44FD-8F57-CFBCFD7C0EA5}"/>
    <cellStyle name="常规 2 4 4 2 2 2 3 2 3" xfId="10113" xr:uid="{1AEA5AF8-389C-490D-8EF2-DC2FF0D78C3A}"/>
    <cellStyle name="常规 2 4 4 2 2 2 3 3" xfId="5471" xr:uid="{E253E5FC-B779-4F00-BFF5-B00C4710F711}"/>
    <cellStyle name="常规 2 4 4 2 2 2 3 3 2" xfId="12241" xr:uid="{47103208-5CCF-4756-A7C7-BB98CB506E7D}"/>
    <cellStyle name="常规 2 4 4 2 2 2 3 4" xfId="8308" xr:uid="{5DA738B9-86B6-4806-AC36-232770FE323A}"/>
    <cellStyle name="常规 2 4 4 2 2 2 4" xfId="2241" xr:uid="{183E83D6-3F23-4137-A70B-D3D45BDE633A}"/>
    <cellStyle name="常规 2 4 4 2 2 2 4 2" xfId="2242" xr:uid="{A296DC0D-C91D-456C-AB57-786F0DE552DA}"/>
    <cellStyle name="常规 2 4 4 2 2 2 4 2 2" xfId="7241" xr:uid="{F34F2E3B-E8A0-4985-9D39-961EE7052307}"/>
    <cellStyle name="常规 2 4 4 2 2 2 4 2 2 2" xfId="14011" xr:uid="{9DD6EDF9-6E1A-4BBD-AD3C-907F9270E4CD}"/>
    <cellStyle name="常规 2 4 4 2 2 2 4 2 3" xfId="10467" xr:uid="{1C12EBB7-CC8A-4B10-9DBD-05669E48BAB4}"/>
    <cellStyle name="常规 2 4 4 2 2 2 4 3" xfId="5825" xr:uid="{41208DEA-B195-4DFF-A949-89E63B41ED54}"/>
    <cellStyle name="常规 2 4 4 2 2 2 4 3 2" xfId="12595" xr:uid="{E8794A9B-0226-4D7E-AFCC-0449EFDB6671}"/>
    <cellStyle name="常规 2 4 4 2 2 2 4 4" xfId="8662" xr:uid="{28E283EC-2D26-49EA-8094-987BF97B2347}"/>
    <cellStyle name="常规 2 4 4 2 2 2 5" xfId="2243" xr:uid="{F7F5A175-6AC3-49B0-A00E-B3C2B9EFB0D5}"/>
    <cellStyle name="常规 2 4 4 2 2 2 5 2" xfId="6179" xr:uid="{9C0E51D8-1C10-4BA9-A0D3-716927AB3DBE}"/>
    <cellStyle name="常规 2 4 4 2 2 2 5 2 2" xfId="12949" xr:uid="{95CB818F-F558-4E41-8098-3892EE091E0C}"/>
    <cellStyle name="常规 2 4 4 2 2 2 5 3" xfId="9405" xr:uid="{76887072-49FC-4A52-A78F-0CC3666D2610}"/>
    <cellStyle name="常规 2 4 4 2 2 2 6" xfId="4763" xr:uid="{6BA355CA-4CFD-4EAE-A3CD-D3974C3A7668}"/>
    <cellStyle name="常规 2 4 4 2 2 2 6 2" xfId="11533" xr:uid="{E3C5203B-FEE2-46B2-A7BE-2110A4EEEEEF}"/>
    <cellStyle name="常规 2 4 4 2 2 2 7" xfId="7600" xr:uid="{97D80E3E-6E4A-4393-B6DB-EFE9E1878AA9}"/>
    <cellStyle name="常规 2 4 4 2 2 3" xfId="2244" xr:uid="{4F56CD83-B979-4EE8-8B3D-1EC75D77BE68}"/>
    <cellStyle name="常规 2 4 4 2 2 3 2" xfId="2245" xr:uid="{F1BFD883-8A9A-4484-A5AA-71E11C311AA5}"/>
    <cellStyle name="常规 2 4 4 2 2 3 2 2" xfId="6356" xr:uid="{5FF10A7B-D8C8-4DE9-8AB7-4656591CD72E}"/>
    <cellStyle name="常规 2 4 4 2 2 3 2 2 2" xfId="13126" xr:uid="{AFF86408-53A2-488A-BED9-C9ACC161E550}"/>
    <cellStyle name="常规 2 4 4 2 2 3 2 3" xfId="9582" xr:uid="{63DE7015-955E-4D9B-A065-D973A0465BA3}"/>
    <cellStyle name="常规 2 4 4 2 2 3 3" xfId="4940" xr:uid="{5E7E28B2-CEDD-418C-9CF9-B37272E0D6D0}"/>
    <cellStyle name="常规 2 4 4 2 2 3 3 2" xfId="11710" xr:uid="{58FFF8E4-B877-4574-9377-CE342F8AB2AD}"/>
    <cellStyle name="常规 2 4 4 2 2 3 4" xfId="7777" xr:uid="{20942A0A-3CA2-4BD1-A63C-38E82A090FD6}"/>
    <cellStyle name="常规 2 4 4 2 2 4" xfId="2246" xr:uid="{0EC9D891-D0B9-4F7E-A2B7-4C04785BCB61}"/>
    <cellStyle name="常规 2 4 4 2 2 4 2" xfId="2247" xr:uid="{F568E9EF-8D4D-42B5-B649-9A76720A56C1}"/>
    <cellStyle name="常规 2 4 4 2 2 4 2 2" xfId="6710" xr:uid="{3E3A4899-2BD3-4A10-869C-92DA2BC72A97}"/>
    <cellStyle name="常规 2 4 4 2 2 4 2 2 2" xfId="13480" xr:uid="{0A9D5665-B6AC-4B6A-8B1D-6A29F6072BA8}"/>
    <cellStyle name="常规 2 4 4 2 2 4 2 3" xfId="9936" xr:uid="{BFAC0AE3-19CA-46DC-A196-90854E519DD8}"/>
    <cellStyle name="常规 2 4 4 2 2 4 3" xfId="5294" xr:uid="{F3A83E61-FCE4-4AC9-83EF-7CE04C8861FB}"/>
    <cellStyle name="常规 2 4 4 2 2 4 3 2" xfId="12064" xr:uid="{3E6B01D0-E288-4019-8E57-5D1C5C6CBA45}"/>
    <cellStyle name="常规 2 4 4 2 2 4 4" xfId="8131" xr:uid="{EBB980E5-51E8-4CF1-B13D-D42B3EAB50BA}"/>
    <cellStyle name="常规 2 4 4 2 2 5" xfId="2248" xr:uid="{FB8BE394-3606-402D-9441-117DBD418A76}"/>
    <cellStyle name="常规 2 4 4 2 2 5 2" xfId="2249" xr:uid="{85A9DA32-3951-4D90-8D48-34D25C8FC8E1}"/>
    <cellStyle name="常规 2 4 4 2 2 5 2 2" xfId="7064" xr:uid="{790CEA97-C124-4701-881A-6032C8C4020B}"/>
    <cellStyle name="常规 2 4 4 2 2 5 2 2 2" xfId="13834" xr:uid="{28C4796B-0BFD-4583-8D9D-840933D0C9D4}"/>
    <cellStyle name="常规 2 4 4 2 2 5 2 3" xfId="10290" xr:uid="{154D7DCF-1D5B-4F57-811F-624574FFCCA3}"/>
    <cellStyle name="常规 2 4 4 2 2 5 3" xfId="5648" xr:uid="{74E1D7BE-64D5-4355-950C-6394FFD8940B}"/>
    <cellStyle name="常规 2 4 4 2 2 5 3 2" xfId="12418" xr:uid="{FADFFE76-4941-4003-BC8D-F17FD995CDCB}"/>
    <cellStyle name="常规 2 4 4 2 2 5 4" xfId="8485" xr:uid="{8A864F3E-BED5-48AC-A97F-192901003925}"/>
    <cellStyle name="常规 2 4 4 2 2 6" xfId="2250" xr:uid="{71AEC795-4C81-4FC3-B6E3-9ACF51ECF3B3}"/>
    <cellStyle name="常规 2 4 4 2 2 6 2" xfId="6002" xr:uid="{EFCC810A-5CB9-46F3-8561-9DA2337942D7}"/>
    <cellStyle name="常规 2 4 4 2 2 6 2 2" xfId="12772" xr:uid="{09555BE8-61DB-49DC-99A1-C535E3BAA4BF}"/>
    <cellStyle name="常规 2 4 4 2 2 6 3" xfId="9228" xr:uid="{A5F7BF4D-E39B-4302-8CCD-73A55DD7209F}"/>
    <cellStyle name="常规 2 4 4 2 2 7" xfId="4586" xr:uid="{711B32E4-088E-49CA-984B-3C145969AF35}"/>
    <cellStyle name="常规 2 4 4 2 2 7 2" xfId="11356" xr:uid="{9835E7C5-75BE-4036-A31E-F9F64D48F26D}"/>
    <cellStyle name="常规 2 4 4 2 2 8" xfId="7423" xr:uid="{2580C66D-81F2-4903-8CCB-D4B52DCA1D72}"/>
    <cellStyle name="常规 2 4 4 2 3" xfId="2251" xr:uid="{9B62565F-7389-4778-B99F-30EA43F996AA}"/>
    <cellStyle name="常规 2 4 4 2 3 2" xfId="2252" xr:uid="{5683DB22-A859-4450-8786-68B7C8DDBE1D}"/>
    <cellStyle name="常规 2 4 4 2 3 2 2" xfId="2253" xr:uid="{DB70CE06-9904-41CE-B664-578B1A0654FF}"/>
    <cellStyle name="常规 2 4 4 2 3 2 2 2" xfId="6452" xr:uid="{5481FCC5-4544-4D63-8A2A-053502ED7643}"/>
    <cellStyle name="常规 2 4 4 2 3 2 2 2 2" xfId="13222" xr:uid="{6C7EC9D9-6997-403C-B8E5-C84816B1BFF7}"/>
    <cellStyle name="常规 2 4 4 2 3 2 2 3" xfId="9678" xr:uid="{F537A659-88BE-4CFA-9828-C4B00861DA35}"/>
    <cellStyle name="常规 2 4 4 2 3 2 3" xfId="5036" xr:uid="{93FE292A-C74A-4B43-B42E-63FD27834094}"/>
    <cellStyle name="常规 2 4 4 2 3 2 3 2" xfId="11806" xr:uid="{2E4F433A-5AF4-4403-814B-CEFED3C32C9B}"/>
    <cellStyle name="常规 2 4 4 2 3 2 4" xfId="7873" xr:uid="{114B1F69-139D-44E3-A61A-9CAEE8969543}"/>
    <cellStyle name="常规 2 4 4 2 3 3" xfId="2254" xr:uid="{4D8F0EF8-6E0E-4C2E-BED4-5AA855B03B36}"/>
    <cellStyle name="常规 2 4 4 2 3 3 2" xfId="2255" xr:uid="{A7DBE2A5-AD07-4200-AD2D-1B5C7D869AD2}"/>
    <cellStyle name="常规 2 4 4 2 3 3 2 2" xfId="6806" xr:uid="{16AD50B9-1147-4523-A5FA-5D7E374DBE27}"/>
    <cellStyle name="常规 2 4 4 2 3 3 2 2 2" xfId="13576" xr:uid="{9594E656-0393-47CF-8CB0-A75AA449851A}"/>
    <cellStyle name="常规 2 4 4 2 3 3 2 3" xfId="10032" xr:uid="{62F1B337-688C-4182-8C76-1C8F0621DAD6}"/>
    <cellStyle name="常规 2 4 4 2 3 3 3" xfId="5390" xr:uid="{C242CCA2-AD31-4938-9D29-704EF20B6167}"/>
    <cellStyle name="常规 2 4 4 2 3 3 3 2" xfId="12160" xr:uid="{2C8C3405-A8E8-4B86-AC9B-3A28C310F09D}"/>
    <cellStyle name="常规 2 4 4 2 3 3 4" xfId="8227" xr:uid="{3C96A36A-1F77-467B-8C36-2C90CF218FDB}"/>
    <cellStyle name="常规 2 4 4 2 3 4" xfId="2256" xr:uid="{D70CC7D8-ACBD-49EE-9BE9-909A2A810767}"/>
    <cellStyle name="常规 2 4 4 2 3 4 2" xfId="2257" xr:uid="{4D13035F-9356-40D1-85D5-731E9238AF02}"/>
    <cellStyle name="常规 2 4 4 2 3 4 2 2" xfId="7160" xr:uid="{4B69A214-B65E-4516-8427-DBF90EDA348F}"/>
    <cellStyle name="常规 2 4 4 2 3 4 2 2 2" xfId="13930" xr:uid="{5A70605D-DBB7-4CD6-9FFF-79DC9306450C}"/>
    <cellStyle name="常规 2 4 4 2 3 4 2 3" xfId="10386" xr:uid="{D945B91D-6F7A-4989-B2B5-343B07F8596C}"/>
    <cellStyle name="常规 2 4 4 2 3 4 3" xfId="5744" xr:uid="{0BEC839E-F1B3-4870-A7E8-72B404A314CF}"/>
    <cellStyle name="常规 2 4 4 2 3 4 3 2" xfId="12514" xr:uid="{1D960A21-67D1-492E-91E8-EA43168F504E}"/>
    <cellStyle name="常规 2 4 4 2 3 4 4" xfId="8581" xr:uid="{D1F0A1BC-913F-4551-B578-10FDFB7BCFFD}"/>
    <cellStyle name="常规 2 4 4 2 3 5" xfId="2258" xr:uid="{1CB40CC9-9693-48D2-8CDC-DF7508A17CAF}"/>
    <cellStyle name="常规 2 4 4 2 3 5 2" xfId="6098" xr:uid="{13B10ED7-B73A-47DF-8F42-5095E90FA3F4}"/>
    <cellStyle name="常规 2 4 4 2 3 5 2 2" xfId="12868" xr:uid="{41A520B2-9A95-4EC7-A6B6-17B653D142BB}"/>
    <cellStyle name="常规 2 4 4 2 3 5 3" xfId="9324" xr:uid="{F724C4CB-AADB-4313-9339-B861FAF57454}"/>
    <cellStyle name="常规 2 4 4 2 3 6" xfId="4682" xr:uid="{0C77DF46-74E0-4DD5-9A1D-96FABDA6CF93}"/>
    <cellStyle name="常规 2 4 4 2 3 6 2" xfId="11452" xr:uid="{0CA340A5-745E-4600-BF2C-ED65CA14C3FF}"/>
    <cellStyle name="常规 2 4 4 2 3 7" xfId="7519" xr:uid="{20339493-D912-4C5E-A3BA-2A5FF5C7C246}"/>
    <cellStyle name="常规 2 4 4 2 4" xfId="2259" xr:uid="{F8BD13DD-FC7A-40FA-ABCC-B2A242EC4AD0}"/>
    <cellStyle name="常规 2 4 4 2 4 2" xfId="2260" xr:uid="{A285F57D-7CDC-4930-91DA-57C6D6FAD824}"/>
    <cellStyle name="常规 2 4 4 2 4 2 2" xfId="6275" xr:uid="{EA9B22A4-D338-49CD-90BE-56D0F14B043C}"/>
    <cellStyle name="常规 2 4 4 2 4 2 2 2" xfId="13045" xr:uid="{81A0A74D-622E-4986-9303-057C052A20DD}"/>
    <cellStyle name="常规 2 4 4 2 4 2 3" xfId="9501" xr:uid="{65C0C8F9-FC3B-4FEF-8356-CE9AED4FE84E}"/>
    <cellStyle name="常规 2 4 4 2 4 3" xfId="4859" xr:uid="{C04D1CEF-A6C7-4940-BF4F-785A14405C64}"/>
    <cellStyle name="常规 2 4 4 2 4 3 2" xfId="11629" xr:uid="{E2B673E0-B7FF-4AA7-A0BF-E0FA5B9A2EEF}"/>
    <cellStyle name="常规 2 4 4 2 4 4" xfId="7696" xr:uid="{D58565F0-166D-4412-BBBD-1F29D9BF77B9}"/>
    <cellStyle name="常规 2 4 4 2 5" xfId="2261" xr:uid="{E799E0A2-0040-4402-BE07-7026E346E022}"/>
    <cellStyle name="常规 2 4 4 2 5 2" xfId="2262" xr:uid="{EBEE8113-FA6A-4C5B-9569-5B11F3ACC82D}"/>
    <cellStyle name="常规 2 4 4 2 5 2 2" xfId="6629" xr:uid="{0CE4FE4D-6567-4CF0-9649-AAAA9B698684}"/>
    <cellStyle name="常规 2 4 4 2 5 2 2 2" xfId="13399" xr:uid="{A475818F-A58D-4721-9F1F-0F0EEB0C9535}"/>
    <cellStyle name="常规 2 4 4 2 5 2 3" xfId="9855" xr:uid="{DF82F16E-E9FF-44EA-92B6-A6F2269B905D}"/>
    <cellStyle name="常规 2 4 4 2 5 3" xfId="5213" xr:uid="{FB0FF5AC-60C4-4774-8A3D-63F268C1B6A2}"/>
    <cellStyle name="常规 2 4 4 2 5 3 2" xfId="11983" xr:uid="{496FC97C-E0BD-4021-86BC-C89454668817}"/>
    <cellStyle name="常规 2 4 4 2 5 4" xfId="8050" xr:uid="{CE610DAF-0831-464E-A1FB-DAF8413F5C7D}"/>
    <cellStyle name="常规 2 4 4 2 6" xfId="2263" xr:uid="{4BDC2C66-4174-4E10-863B-36D93CFEB9FB}"/>
    <cellStyle name="常规 2 4 4 2 6 2" xfId="2264" xr:uid="{92593203-BF5E-489A-A0AE-D1CA614A4D37}"/>
    <cellStyle name="常规 2 4 4 2 6 2 2" xfId="6983" xr:uid="{D8CC3826-6FEC-474F-B78E-83AE8236D37C}"/>
    <cellStyle name="常规 2 4 4 2 6 2 2 2" xfId="13753" xr:uid="{3E983B2A-7774-425E-98B4-1128845434CA}"/>
    <cellStyle name="常规 2 4 4 2 6 2 3" xfId="10209" xr:uid="{A2A6B3A7-6E40-44FB-8310-FAA2BA5E1459}"/>
    <cellStyle name="常规 2 4 4 2 6 3" xfId="5567" xr:uid="{1E5C6970-FE79-47A2-A594-59CA64CB4A8B}"/>
    <cellStyle name="常规 2 4 4 2 6 3 2" xfId="12337" xr:uid="{8004FB42-A515-428A-A82B-C429A8A2CF61}"/>
    <cellStyle name="常规 2 4 4 2 6 4" xfId="8404" xr:uid="{3B838A35-FCDF-489C-B6CB-44B18D8E7888}"/>
    <cellStyle name="常规 2 4 4 2 7" xfId="2265" xr:uid="{76AE1B45-7218-4E6E-B285-AD43CC60DED8}"/>
    <cellStyle name="常规 2 4 4 2 7 2" xfId="5921" xr:uid="{FDCC172E-3820-4F3E-A3BC-6E6648DF8ADC}"/>
    <cellStyle name="常规 2 4 4 2 7 2 2" xfId="12691" xr:uid="{F2D3DC15-14F2-4FBB-8BA8-52E20B367AD5}"/>
    <cellStyle name="常规 2 4 4 2 7 3" xfId="9147" xr:uid="{D047B77D-97CA-46FE-93D4-5802DFEF3EF7}"/>
    <cellStyle name="常规 2 4 4 2 8" xfId="4505" xr:uid="{503A9363-6AB4-4D50-8E7B-D5F6810AC69C}"/>
    <cellStyle name="常规 2 4 4 2 8 2" xfId="11275" xr:uid="{ABE24D7F-EE84-449F-B7E7-3DFD9B061374}"/>
    <cellStyle name="常规 2 4 4 2 9" xfId="7342" xr:uid="{7D859927-7ED0-4F22-ADFC-7B6D99E352E2}"/>
    <cellStyle name="常规 2 4 4 3" xfId="2266" xr:uid="{FFE3A203-068A-4666-A460-CB3C59743D50}"/>
    <cellStyle name="常规 2 4 4 3 2" xfId="2267" xr:uid="{81AABB81-1AF3-4DEC-B3FA-3086468FA01C}"/>
    <cellStyle name="常规 2 4 4 3 2 2" xfId="2268" xr:uid="{183B4372-554D-491D-B0D0-AC0D076BE38C}"/>
    <cellStyle name="常规 2 4 4 3 2 2 2" xfId="2269" xr:uid="{7A2482EC-90A3-4271-9AF3-660803AFA819}"/>
    <cellStyle name="常规 2 4 4 3 2 2 2 2" xfId="6491" xr:uid="{3B7811F3-CE45-4C32-B2B1-E1FF710E813D}"/>
    <cellStyle name="常规 2 4 4 3 2 2 2 2 2" xfId="13261" xr:uid="{420A6AE4-2944-426A-AA0B-60DA142D6232}"/>
    <cellStyle name="常规 2 4 4 3 2 2 2 3" xfId="9717" xr:uid="{C47A878F-CCCB-4F16-9B23-4C04EA2575B3}"/>
    <cellStyle name="常规 2 4 4 3 2 2 3" xfId="5075" xr:uid="{EE841367-7006-43AD-BD2B-7D5E1FB44076}"/>
    <cellStyle name="常规 2 4 4 3 2 2 3 2" xfId="11845" xr:uid="{B4C52B1A-3AAA-40E3-B84C-4F9330AA10C3}"/>
    <cellStyle name="常规 2 4 4 3 2 2 4" xfId="7912" xr:uid="{1B87FD13-5832-451C-8819-B9A790C87174}"/>
    <cellStyle name="常规 2 4 4 3 2 3" xfId="2270" xr:uid="{ADC272CA-C1AA-4801-B287-F3F7E715A30A}"/>
    <cellStyle name="常规 2 4 4 3 2 3 2" xfId="2271" xr:uid="{9A38D89B-CF49-4CE9-A07B-73D814FBA719}"/>
    <cellStyle name="常规 2 4 4 3 2 3 2 2" xfId="6845" xr:uid="{98D033E9-6967-4A87-AB25-6E3F8DEB6EC3}"/>
    <cellStyle name="常规 2 4 4 3 2 3 2 2 2" xfId="13615" xr:uid="{4D28CEA5-F642-49A9-A65D-B33DD08D3CBB}"/>
    <cellStyle name="常规 2 4 4 3 2 3 2 3" xfId="10071" xr:uid="{C10035A2-7FD9-4F7F-91A6-1C4626022051}"/>
    <cellStyle name="常规 2 4 4 3 2 3 3" xfId="5429" xr:uid="{ED6379FD-EA22-48B2-A99F-3CF6A07A23B2}"/>
    <cellStyle name="常规 2 4 4 3 2 3 3 2" xfId="12199" xr:uid="{D11FCC7E-BC98-4DDC-9EB0-E12018D5D68D}"/>
    <cellStyle name="常规 2 4 4 3 2 3 4" xfId="8266" xr:uid="{D15D0ABD-55CF-4037-BF44-0CF65DE35DDB}"/>
    <cellStyle name="常规 2 4 4 3 2 4" xfId="2272" xr:uid="{9612276D-E827-4F2F-91DA-50D994F7D9FC}"/>
    <cellStyle name="常规 2 4 4 3 2 4 2" xfId="2273" xr:uid="{B95FA56C-4240-442D-92DF-E1534D91AE43}"/>
    <cellStyle name="常规 2 4 4 3 2 4 2 2" xfId="7199" xr:uid="{35CBE818-4551-4725-8DA1-3D789CAC2C83}"/>
    <cellStyle name="常规 2 4 4 3 2 4 2 2 2" xfId="13969" xr:uid="{34C334B3-5F10-4F78-8EF2-E04C0CDE9435}"/>
    <cellStyle name="常规 2 4 4 3 2 4 2 3" xfId="10425" xr:uid="{32EBABF3-E5EC-49E7-B12B-AD1090A937A5}"/>
    <cellStyle name="常规 2 4 4 3 2 4 3" xfId="5783" xr:uid="{13B364A1-D812-4EDD-ACC3-F468A09C35C6}"/>
    <cellStyle name="常规 2 4 4 3 2 4 3 2" xfId="12553" xr:uid="{F613E9A7-A16B-4932-8CCC-1BA3DD8D66A5}"/>
    <cellStyle name="常规 2 4 4 3 2 4 4" xfId="8620" xr:uid="{8A982CE5-7B61-4C0A-8C9B-43DC296009BD}"/>
    <cellStyle name="常规 2 4 4 3 2 5" xfId="2274" xr:uid="{CA2BACF1-7B71-45CD-B387-AE7AEDACC9AF}"/>
    <cellStyle name="常规 2 4 4 3 2 5 2" xfId="6137" xr:uid="{C17C3DF2-ED86-4837-9D8B-5999A8763ACE}"/>
    <cellStyle name="常规 2 4 4 3 2 5 2 2" xfId="12907" xr:uid="{6F8AE148-9350-4DED-A690-30905107E1EE}"/>
    <cellStyle name="常规 2 4 4 3 2 5 3" xfId="9363" xr:uid="{E8D1D407-2CD2-42F7-9470-37411778E352}"/>
    <cellStyle name="常规 2 4 4 3 2 6" xfId="4721" xr:uid="{123D0E18-4C6A-4F96-8FA4-EB9301493264}"/>
    <cellStyle name="常规 2 4 4 3 2 6 2" xfId="11491" xr:uid="{A252E395-18D1-49A2-B456-73C6C2449211}"/>
    <cellStyle name="常规 2 4 4 3 2 7" xfId="7558" xr:uid="{8881FDE5-ED3E-46A9-AF92-8323508AAAD7}"/>
    <cellStyle name="常规 2 4 4 3 3" xfId="2275" xr:uid="{1687C21E-BA0C-4CCB-8E5C-DCBFA63C9147}"/>
    <cellStyle name="常规 2 4 4 3 3 2" xfId="2276" xr:uid="{58EBF002-A932-4F67-B65A-FB938F09BEEF}"/>
    <cellStyle name="常规 2 4 4 3 3 2 2" xfId="6314" xr:uid="{D1C2FD9A-49C3-4AC7-8740-AF44F5B59A8D}"/>
    <cellStyle name="常规 2 4 4 3 3 2 2 2" xfId="13084" xr:uid="{DECE8344-5869-4B82-A9F7-349BFC934BD3}"/>
    <cellStyle name="常规 2 4 4 3 3 2 3" xfId="9540" xr:uid="{BCE6F21C-2D53-4B7B-BB29-62BD85584CE9}"/>
    <cellStyle name="常规 2 4 4 3 3 3" xfId="4898" xr:uid="{54EBA52F-9D86-4ED8-839A-D570716DC0E0}"/>
    <cellStyle name="常规 2 4 4 3 3 3 2" xfId="11668" xr:uid="{E6233F51-1425-4324-B99C-8EE4A6B42C5B}"/>
    <cellStyle name="常规 2 4 4 3 3 4" xfId="7735" xr:uid="{2327CEC3-43BF-41BA-9516-12A76EEEE877}"/>
    <cellStyle name="常规 2 4 4 3 4" xfId="2277" xr:uid="{E76E3CE9-4689-4784-B95A-C2736D62E8A8}"/>
    <cellStyle name="常规 2 4 4 3 4 2" xfId="2278" xr:uid="{9EB3F61D-5A1D-4E08-867A-2E81A473DF6F}"/>
    <cellStyle name="常规 2 4 4 3 4 2 2" xfId="6668" xr:uid="{078248CE-82CD-4B40-8436-13AB2F6031F9}"/>
    <cellStyle name="常规 2 4 4 3 4 2 2 2" xfId="13438" xr:uid="{A337A96B-1144-44BA-9028-AFC91BCB4659}"/>
    <cellStyle name="常规 2 4 4 3 4 2 3" xfId="9894" xr:uid="{FCDB0246-75FD-4E8F-B78E-292C73E70862}"/>
    <cellStyle name="常规 2 4 4 3 4 3" xfId="5252" xr:uid="{21D8E61C-D36C-4DF9-8905-DEA73A626182}"/>
    <cellStyle name="常规 2 4 4 3 4 3 2" xfId="12022" xr:uid="{12D9F8CC-2A1A-4B75-99EB-7E9929262ED9}"/>
    <cellStyle name="常规 2 4 4 3 4 4" xfId="8089" xr:uid="{9C0F40F0-F772-4D32-9413-279477C9E8D1}"/>
    <cellStyle name="常规 2 4 4 3 5" xfId="2279" xr:uid="{9A443B7A-1BB6-454A-B559-2A25185F6A34}"/>
    <cellStyle name="常规 2 4 4 3 5 2" xfId="2280" xr:uid="{05D6FD20-569D-447F-BCC5-B3EE0E2B3EFA}"/>
    <cellStyle name="常规 2 4 4 3 5 2 2" xfId="7022" xr:uid="{FE20DE81-02AD-4726-8288-B4AEC9FA10FE}"/>
    <cellStyle name="常规 2 4 4 3 5 2 2 2" xfId="13792" xr:uid="{2F9D1ABB-108D-45E3-956B-A94A20023C2C}"/>
    <cellStyle name="常规 2 4 4 3 5 2 3" xfId="10248" xr:uid="{2016B6D1-6604-422B-9955-79C7F82791F0}"/>
    <cellStyle name="常规 2 4 4 3 5 3" xfId="5606" xr:uid="{905F2897-0C0A-4D89-A696-3BB6A7DDA827}"/>
    <cellStyle name="常规 2 4 4 3 5 3 2" xfId="12376" xr:uid="{3A028423-ACFF-42F5-890F-ECE6FC58F677}"/>
    <cellStyle name="常规 2 4 4 3 5 4" xfId="8443" xr:uid="{000EDBAE-6427-42B6-A114-41045D838328}"/>
    <cellStyle name="常规 2 4 4 3 6" xfId="2281" xr:uid="{2086ACDD-9C75-4B5C-8647-DFAC53ABB7B3}"/>
    <cellStyle name="常规 2 4 4 3 6 2" xfId="5960" xr:uid="{0F9EEDE4-621E-48F1-9E32-642EDD8403F7}"/>
    <cellStyle name="常规 2 4 4 3 6 2 2" xfId="12730" xr:uid="{2DD03354-015F-48AD-A90D-6E037F4C9723}"/>
    <cellStyle name="常规 2 4 4 3 6 3" xfId="9186" xr:uid="{D0DE9AE6-EA45-47BE-8D48-E8EDB3C998A6}"/>
    <cellStyle name="常规 2 4 4 3 7" xfId="4544" xr:uid="{858E24D3-0AC8-432B-A1E1-49B343E480FA}"/>
    <cellStyle name="常规 2 4 4 3 7 2" xfId="11314" xr:uid="{344B4ABF-660D-448A-ADCC-15FDC48AEA8E}"/>
    <cellStyle name="常规 2 4 4 3 8" xfId="7381" xr:uid="{33A3FAC0-885E-4EBA-9198-CE6B47ED3D0E}"/>
    <cellStyle name="常规 2 4 4 4" xfId="2282" xr:uid="{18895CE1-D9F3-4E90-B46F-2F2AB6570BF4}"/>
    <cellStyle name="常规 2 4 4 4 2" xfId="2283" xr:uid="{8F8A613D-2ED4-471B-BCF5-433167672047}"/>
    <cellStyle name="常规 2 4 4 4 2 2" xfId="2284" xr:uid="{92B0DC86-9A10-4C72-ACF5-60BCDF144FD9}"/>
    <cellStyle name="常规 2 4 4 4 2 2 2" xfId="6410" xr:uid="{AD138271-422C-414E-839F-BF1638CD62E2}"/>
    <cellStyle name="常规 2 4 4 4 2 2 2 2" xfId="13180" xr:uid="{1C23C545-26F6-4FFD-B01F-159869C359F4}"/>
    <cellStyle name="常规 2 4 4 4 2 2 3" xfId="9636" xr:uid="{BE3A5365-2AD5-4B1D-95FE-EBD91E6807F4}"/>
    <cellStyle name="常规 2 4 4 4 2 3" xfId="4994" xr:uid="{D8066EDB-D758-4864-9505-CF9783031142}"/>
    <cellStyle name="常规 2 4 4 4 2 3 2" xfId="11764" xr:uid="{F78131DE-83AE-4B84-8728-B08BE64F32E6}"/>
    <cellStyle name="常规 2 4 4 4 2 4" xfId="7831" xr:uid="{DF155AC6-987C-4D63-9FD5-E41D541F9EDC}"/>
    <cellStyle name="常规 2 4 4 4 3" xfId="2285" xr:uid="{5AEC8C69-DD7E-48E2-BA2F-7F5F0B5DEBCB}"/>
    <cellStyle name="常规 2 4 4 4 3 2" xfId="2286" xr:uid="{7873CB1D-1BF4-463F-ACB2-ABBAB759691C}"/>
    <cellStyle name="常规 2 4 4 4 3 2 2" xfId="6764" xr:uid="{BD012C50-DBBE-4F5C-A043-F78A7DB22535}"/>
    <cellStyle name="常规 2 4 4 4 3 2 2 2" xfId="13534" xr:uid="{B69934FA-97C6-4582-BB6F-3F521F8F3740}"/>
    <cellStyle name="常规 2 4 4 4 3 2 3" xfId="9990" xr:uid="{0042DCAD-6102-4CEC-99D1-D013FCFB4E56}"/>
    <cellStyle name="常规 2 4 4 4 3 3" xfId="5348" xr:uid="{61EB2633-9520-45D4-9371-3476DD52AD76}"/>
    <cellStyle name="常规 2 4 4 4 3 3 2" xfId="12118" xr:uid="{96FA5CEA-282B-4201-8562-25C4A8B180A6}"/>
    <cellStyle name="常规 2 4 4 4 3 4" xfId="8185" xr:uid="{8B8302AF-3670-4DCF-B107-54A1598E37C1}"/>
    <cellStyle name="常规 2 4 4 4 4" xfId="2287" xr:uid="{353470F6-170E-4825-AFA1-D74FED80CCC1}"/>
    <cellStyle name="常规 2 4 4 4 4 2" xfId="2288" xr:uid="{CDDAD257-343B-4EA8-B065-4AD2BF3CDB50}"/>
    <cellStyle name="常规 2 4 4 4 4 2 2" xfId="7118" xr:uid="{BE032BF5-76DE-401A-9D93-26A053DB30B8}"/>
    <cellStyle name="常规 2 4 4 4 4 2 2 2" xfId="13888" xr:uid="{5DD50ADF-6155-49DF-923B-E7D66857CD30}"/>
    <cellStyle name="常规 2 4 4 4 4 2 3" xfId="10344" xr:uid="{0E0E24DE-6A07-4E3C-8B91-C3D477C42CF1}"/>
    <cellStyle name="常规 2 4 4 4 4 3" xfId="5702" xr:uid="{34F503C8-1DB4-428B-9FA7-9D1D1969F005}"/>
    <cellStyle name="常规 2 4 4 4 4 3 2" xfId="12472" xr:uid="{E06AFF99-554E-4F82-9075-0461878C9914}"/>
    <cellStyle name="常规 2 4 4 4 4 4" xfId="8539" xr:uid="{FEFA2C17-3A33-4F5C-A75A-BC9B22FA3FC7}"/>
    <cellStyle name="常规 2 4 4 4 5" xfId="2289" xr:uid="{18F2FA23-CC0D-4C67-B363-190B0C6B7F71}"/>
    <cellStyle name="常规 2 4 4 4 5 2" xfId="6056" xr:uid="{8B93A8F0-B70E-47FC-B5A8-2A33937EC1EE}"/>
    <cellStyle name="常规 2 4 4 4 5 2 2" xfId="12826" xr:uid="{983FBA7B-3E0C-4B8B-BA3F-6CEB59CBC6FE}"/>
    <cellStyle name="常规 2 4 4 4 5 3" xfId="9282" xr:uid="{F8B2F669-2797-49F9-B8F6-A12AA9B38D96}"/>
    <cellStyle name="常规 2 4 4 4 6" xfId="4640" xr:uid="{E10352E9-1F3A-433D-860D-6254A7A37F76}"/>
    <cellStyle name="常规 2 4 4 4 6 2" xfId="11410" xr:uid="{F390955A-811D-4F18-9023-8D999ACA3EFC}"/>
    <cellStyle name="常规 2 4 4 4 7" xfId="7477" xr:uid="{42D24933-D6C5-409F-867E-3F44C90694CC}"/>
    <cellStyle name="常规 2 4 4 5" xfId="2290" xr:uid="{E1080059-6BEA-4F0B-A8EA-492C6AEE9117}"/>
    <cellStyle name="常规 2 4 4 5 2" xfId="2291" xr:uid="{2903B700-1F10-4FF6-9956-6D3905744C33}"/>
    <cellStyle name="常规 2 4 4 5 2 2" xfId="6233" xr:uid="{EB65EB0C-AE80-4726-9A92-382E0AE3163A}"/>
    <cellStyle name="常规 2 4 4 5 2 2 2" xfId="13003" xr:uid="{EE9732A2-79E4-4E25-BD72-416E36E828A1}"/>
    <cellStyle name="常规 2 4 4 5 2 3" xfId="9459" xr:uid="{611D4862-E91D-43C8-94B7-98955470AFB5}"/>
    <cellStyle name="常规 2 4 4 5 3" xfId="4817" xr:uid="{ECD2CA35-573B-4B86-8960-E77B4B0643FD}"/>
    <cellStyle name="常规 2 4 4 5 3 2" xfId="11587" xr:uid="{E2586BF0-BF57-4BC1-9CB2-D99088FA312F}"/>
    <cellStyle name="常规 2 4 4 5 4" xfId="7654" xr:uid="{B7E60379-CC5E-409F-9957-0D6D82DF2414}"/>
    <cellStyle name="常规 2 4 4 6" xfId="2292" xr:uid="{80348CF8-6802-4C1C-B4A4-226F91EB1F31}"/>
    <cellStyle name="常规 2 4 4 6 2" xfId="2293" xr:uid="{63F1EF7B-71A3-4856-84B5-C44274AD7836}"/>
    <cellStyle name="常规 2 4 4 6 2 2" xfId="6587" xr:uid="{2D5835C1-9690-4469-B59C-1C60E54110C7}"/>
    <cellStyle name="常规 2 4 4 6 2 2 2" xfId="13357" xr:uid="{F2A682D8-A852-4A10-91F1-4E4A18C4FD8D}"/>
    <cellStyle name="常规 2 4 4 6 2 3" xfId="9813" xr:uid="{C38B9315-0084-4FB2-9F52-4F35BF4C67A0}"/>
    <cellStyle name="常规 2 4 4 6 3" xfId="5171" xr:uid="{B51D0FB0-F042-4309-BBC1-1B03D008DFF7}"/>
    <cellStyle name="常规 2 4 4 6 3 2" xfId="11941" xr:uid="{D4570609-F998-4F6D-9C98-736EAE1F2B6F}"/>
    <cellStyle name="常规 2 4 4 6 4" xfId="8008" xr:uid="{1683B018-42D3-4999-BBAC-CF93F2AAB75F}"/>
    <cellStyle name="常规 2 4 4 7" xfId="2294" xr:uid="{D5E1395C-0C9A-4851-8D95-0706407631BB}"/>
    <cellStyle name="常规 2 4 4 7 2" xfId="2295" xr:uid="{5562CC28-ED07-4D28-A742-1A6ABEED0CB9}"/>
    <cellStyle name="常规 2 4 4 7 2 2" xfId="6941" xr:uid="{E209609C-6023-44B8-AF61-AC9F6DABF26C}"/>
    <cellStyle name="常规 2 4 4 7 2 2 2" xfId="13711" xr:uid="{CF60D5CC-F6FD-410B-A62E-9639D264E980}"/>
    <cellStyle name="常规 2 4 4 7 2 3" xfId="10167" xr:uid="{17CD16E4-891B-41C6-88B8-E77A79639333}"/>
    <cellStyle name="常规 2 4 4 7 3" xfId="5525" xr:uid="{D003E541-1380-4A6B-A66A-B28853C8DF0F}"/>
    <cellStyle name="常规 2 4 4 7 3 2" xfId="12295" xr:uid="{441EF07E-8C2D-4B1B-80EB-C4234CB3B559}"/>
    <cellStyle name="常规 2 4 4 7 4" xfId="8362" xr:uid="{7723AA6C-34F0-49DC-9AB9-6DFCBE8D5488}"/>
    <cellStyle name="常规 2 4 4 8" xfId="2296" xr:uid="{57E77E0B-44F8-4544-8B11-F74C7E33D7DD}"/>
    <cellStyle name="常规 2 4 4 8 2" xfId="5879" xr:uid="{710A5559-4EBE-44BA-A743-65C0FC52F3F0}"/>
    <cellStyle name="常规 2 4 4 8 2 2" xfId="12649" xr:uid="{7832CB9E-FAF7-41A7-B854-AAD4F9AC431D}"/>
    <cellStyle name="常规 2 4 4 8 3" xfId="9105" xr:uid="{08D9E06C-CD0B-4238-9A35-C2E2DBF7B83C}"/>
    <cellStyle name="常规 2 4 4 9" xfId="4463" xr:uid="{0DDB7EDB-16E7-41FE-B798-0A239CD55616}"/>
    <cellStyle name="常规 2 4 4 9 2" xfId="11233" xr:uid="{9C0A595D-8C1D-4778-9751-FB7A79CC6803}"/>
    <cellStyle name="常规 2 4 5" xfId="2297" xr:uid="{7746A091-EBE4-490F-A54B-5D6BC77E2BF1}"/>
    <cellStyle name="常规 2 4 5 10" xfId="7314" xr:uid="{6F59CD06-DFB1-46B0-BE2D-099A6AB52DFF}"/>
    <cellStyle name="常规 2 4 5 2" xfId="2298" xr:uid="{975BF3F1-BE28-4FA7-A12E-4939BDFD5D3F}"/>
    <cellStyle name="常规 2 4 5 2 2" xfId="2299" xr:uid="{8F3FA2D1-6E09-4D3B-AD0E-ECCB0EE6BAE0}"/>
    <cellStyle name="常规 2 4 5 2 2 2" xfId="2300" xr:uid="{E909155C-DC44-4FEB-BD9E-0548212E5540}"/>
    <cellStyle name="常规 2 4 5 2 2 2 2" xfId="2301" xr:uid="{BEAF1D8A-B32C-43A2-9162-80BE613478A0}"/>
    <cellStyle name="常规 2 4 5 2 2 2 2 2" xfId="2302" xr:uid="{2C9751B5-74F7-43F3-ACFE-7B96F8307B3D}"/>
    <cellStyle name="常规 2 4 5 2 2 2 2 2 2" xfId="6547" xr:uid="{B92F0A45-6FF7-440F-81C4-16F149F90276}"/>
    <cellStyle name="常规 2 4 5 2 2 2 2 2 2 2" xfId="13317" xr:uid="{668ABED3-D190-41B0-ACE2-114231D31F2B}"/>
    <cellStyle name="常规 2 4 5 2 2 2 2 2 3" xfId="9773" xr:uid="{BDAE659E-D501-4E68-B39F-0B4A2C52285E}"/>
    <cellStyle name="常规 2 4 5 2 2 2 2 3" xfId="5131" xr:uid="{DEF5D351-18EB-41D7-813B-B20D03FABB28}"/>
    <cellStyle name="常规 2 4 5 2 2 2 2 3 2" xfId="11901" xr:uid="{478FE058-D826-4225-AEBB-3F887F953064}"/>
    <cellStyle name="常规 2 4 5 2 2 2 2 4" xfId="7968" xr:uid="{3C506ADD-FE26-422C-AED9-967AB6899EEF}"/>
    <cellStyle name="常规 2 4 5 2 2 2 3" xfId="2303" xr:uid="{AD418C26-748D-4783-A76F-0553BE0F6829}"/>
    <cellStyle name="常规 2 4 5 2 2 2 3 2" xfId="2304" xr:uid="{4EF92787-9F3F-41EA-B501-840C5F6A1D34}"/>
    <cellStyle name="常规 2 4 5 2 2 2 3 2 2" xfId="6901" xr:uid="{EDB4D158-4B39-49AB-A42D-C556E09AB126}"/>
    <cellStyle name="常规 2 4 5 2 2 2 3 2 2 2" xfId="13671" xr:uid="{98E8F8C8-B34C-4A17-8A21-4806AFE5221D}"/>
    <cellStyle name="常规 2 4 5 2 2 2 3 2 3" xfId="10127" xr:uid="{DA5F7B12-2754-4486-8CA3-778E4885B2AE}"/>
    <cellStyle name="常规 2 4 5 2 2 2 3 3" xfId="5485" xr:uid="{20D73C29-4AD6-4F66-A079-9638D81ADD9E}"/>
    <cellStyle name="常规 2 4 5 2 2 2 3 3 2" xfId="12255" xr:uid="{1DE768EF-F2F8-4022-A95F-D078F870823B}"/>
    <cellStyle name="常规 2 4 5 2 2 2 3 4" xfId="8322" xr:uid="{309C8C60-97A2-4D94-B1A0-78E7BE1DBF76}"/>
    <cellStyle name="常规 2 4 5 2 2 2 4" xfId="2305" xr:uid="{E83C419B-1EDD-434B-A713-3EF6D33E2066}"/>
    <cellStyle name="常规 2 4 5 2 2 2 4 2" xfId="2306" xr:uid="{D1EA4D81-ACFB-4847-B0C8-E62F79D44669}"/>
    <cellStyle name="常规 2 4 5 2 2 2 4 2 2" xfId="7255" xr:uid="{207386C0-DDB4-4F71-894B-A6698C20D940}"/>
    <cellStyle name="常规 2 4 5 2 2 2 4 2 2 2" xfId="14025" xr:uid="{F1F78E4E-C9D8-4A89-8C53-24FA239ECC28}"/>
    <cellStyle name="常规 2 4 5 2 2 2 4 2 3" xfId="10481" xr:uid="{526367EF-75F7-4D48-AF46-A6353DBC0B7B}"/>
    <cellStyle name="常规 2 4 5 2 2 2 4 3" xfId="5839" xr:uid="{4968FD8E-DB46-491F-8190-2EAADFD145CC}"/>
    <cellStyle name="常规 2 4 5 2 2 2 4 3 2" xfId="12609" xr:uid="{5E565C26-3BEB-4A15-BB3D-2A0617251ABA}"/>
    <cellStyle name="常规 2 4 5 2 2 2 4 4" xfId="8676" xr:uid="{992E45A1-199E-4BC8-8879-8FC04BE05C7E}"/>
    <cellStyle name="常规 2 4 5 2 2 2 5" xfId="2307" xr:uid="{CE63B2DC-7ECE-4535-8D45-C18E95ECB7B7}"/>
    <cellStyle name="常规 2 4 5 2 2 2 5 2" xfId="6193" xr:uid="{BBF78155-6F07-49FE-A6C7-6BB944C58AF3}"/>
    <cellStyle name="常规 2 4 5 2 2 2 5 2 2" xfId="12963" xr:uid="{E69D0B70-6026-40FE-BE0E-DFD7040381DF}"/>
    <cellStyle name="常规 2 4 5 2 2 2 5 3" xfId="9419" xr:uid="{FA666FDA-5946-4257-9AAC-AD1AB559A943}"/>
    <cellStyle name="常规 2 4 5 2 2 2 6" xfId="4777" xr:uid="{2F97C7D5-37A9-4ABE-A82E-A5E02CECA50B}"/>
    <cellStyle name="常规 2 4 5 2 2 2 6 2" xfId="11547" xr:uid="{982176F7-F7E0-4F6C-8077-9F1B4191CDD2}"/>
    <cellStyle name="常规 2 4 5 2 2 2 7" xfId="7614" xr:uid="{15E88C80-5EC5-4080-8FEC-0096BBE62821}"/>
    <cellStyle name="常规 2 4 5 2 2 3" xfId="2308" xr:uid="{9746E135-603F-4FA9-8683-1AA3EBC7CCF7}"/>
    <cellStyle name="常规 2 4 5 2 2 3 2" xfId="2309" xr:uid="{8CFDE627-0B5E-4347-B6E4-0FA03E97FECF}"/>
    <cellStyle name="常规 2 4 5 2 2 3 2 2" xfId="6370" xr:uid="{2C1C0B9B-D36D-49D8-98BE-2DA6C8F20F86}"/>
    <cellStyle name="常规 2 4 5 2 2 3 2 2 2" xfId="13140" xr:uid="{1C2DE5F2-EAC2-443E-8760-0CC98654AE0A}"/>
    <cellStyle name="常规 2 4 5 2 2 3 2 3" xfId="9596" xr:uid="{0F4D3DC8-40D5-4B76-B31F-C3943B2653EA}"/>
    <cellStyle name="常规 2 4 5 2 2 3 3" xfId="4954" xr:uid="{02BE95AC-512D-4B75-A92B-8BD5EA3441A7}"/>
    <cellStyle name="常规 2 4 5 2 2 3 3 2" xfId="11724" xr:uid="{CD92343F-A388-4128-A641-5218C500588D}"/>
    <cellStyle name="常规 2 4 5 2 2 3 4" xfId="7791" xr:uid="{11FEF5C0-576E-473D-8C5F-90C016A48707}"/>
    <cellStyle name="常规 2 4 5 2 2 4" xfId="2310" xr:uid="{9F6FB534-750C-4C17-B7CF-45F8C6BDB279}"/>
    <cellStyle name="常规 2 4 5 2 2 4 2" xfId="2311" xr:uid="{09DB25AC-20E9-4170-B111-743B1A01D54F}"/>
    <cellStyle name="常规 2 4 5 2 2 4 2 2" xfId="6724" xr:uid="{A4B425E6-8C6D-4870-A0B4-E7B6DD52F6C4}"/>
    <cellStyle name="常规 2 4 5 2 2 4 2 2 2" xfId="13494" xr:uid="{CD6AD944-0FF6-4B19-AECE-56207FAC13AD}"/>
    <cellStyle name="常规 2 4 5 2 2 4 2 3" xfId="9950" xr:uid="{54F5E130-24AD-4143-A18C-84615642D986}"/>
    <cellStyle name="常规 2 4 5 2 2 4 3" xfId="5308" xr:uid="{9152BA34-3F0E-46EE-81E7-91F9C6ED268B}"/>
    <cellStyle name="常规 2 4 5 2 2 4 3 2" xfId="12078" xr:uid="{AF4BF949-0B8A-4A7D-B342-6C7B500CEE01}"/>
    <cellStyle name="常规 2 4 5 2 2 4 4" xfId="8145" xr:uid="{8ADFA82D-2040-40E4-A268-EB2310CF1CAA}"/>
    <cellStyle name="常规 2 4 5 2 2 5" xfId="2312" xr:uid="{B9F7AA97-3CB7-4D6A-B0DD-4AA097B123DE}"/>
    <cellStyle name="常规 2 4 5 2 2 5 2" xfId="2313" xr:uid="{E2FCDE5A-160A-4696-A74A-28682617CF90}"/>
    <cellStyle name="常规 2 4 5 2 2 5 2 2" xfId="7078" xr:uid="{02A56626-C213-43BB-8931-B14C951E32D3}"/>
    <cellStyle name="常规 2 4 5 2 2 5 2 2 2" xfId="13848" xr:uid="{C420964A-B52D-40C2-B2FB-34E8C0FA858B}"/>
    <cellStyle name="常规 2 4 5 2 2 5 2 3" xfId="10304" xr:uid="{059B6116-10E9-415A-88C9-B9CB182CD28E}"/>
    <cellStyle name="常规 2 4 5 2 2 5 3" xfId="5662" xr:uid="{D548628E-FB01-4984-B42B-A88F352CBEC9}"/>
    <cellStyle name="常规 2 4 5 2 2 5 3 2" xfId="12432" xr:uid="{3EE67A9E-F94C-4DFE-80CF-2C6F0704F2E2}"/>
    <cellStyle name="常规 2 4 5 2 2 5 4" xfId="8499" xr:uid="{C8E4D718-BA55-4FEA-A96D-FC4C9BDF4BE0}"/>
    <cellStyle name="常规 2 4 5 2 2 6" xfId="2314" xr:uid="{1D581B08-9021-46CE-8BBF-7D81FC5496EC}"/>
    <cellStyle name="常规 2 4 5 2 2 6 2" xfId="6016" xr:uid="{1FABF10C-7DB1-4DAF-ADC1-767F6FF32F21}"/>
    <cellStyle name="常规 2 4 5 2 2 6 2 2" xfId="12786" xr:uid="{3D9DD787-D027-4E39-943F-168B4A6A7D54}"/>
    <cellStyle name="常规 2 4 5 2 2 6 3" xfId="9242" xr:uid="{DEBA03C5-4660-46CC-B44F-725E3D5815C7}"/>
    <cellStyle name="常规 2 4 5 2 2 7" xfId="4600" xr:uid="{980FED72-F087-4439-B00B-A5F1E23D2DE3}"/>
    <cellStyle name="常规 2 4 5 2 2 7 2" xfId="11370" xr:uid="{602DEEAC-DE23-4058-A670-7B418E638F3F}"/>
    <cellStyle name="常规 2 4 5 2 2 8" xfId="7437" xr:uid="{73E01ADF-8F05-4B76-9D96-A9F821DEB67F}"/>
    <cellStyle name="常规 2 4 5 2 3" xfId="2315" xr:uid="{EDE80432-D0F1-483C-B911-22514A1F334C}"/>
    <cellStyle name="常规 2 4 5 2 3 2" xfId="2316" xr:uid="{CF3D8776-27BE-45D5-8512-3CE7D04423F2}"/>
    <cellStyle name="常规 2 4 5 2 3 2 2" xfId="2317" xr:uid="{88A4CDAB-F659-4950-9256-332E9BA38C94}"/>
    <cellStyle name="常规 2 4 5 2 3 2 2 2" xfId="6466" xr:uid="{64DB5820-4C3B-4D9B-9B40-8C65ADD30D31}"/>
    <cellStyle name="常规 2 4 5 2 3 2 2 2 2" xfId="13236" xr:uid="{E15A1B81-F9D9-43A1-A12C-C6A262E37601}"/>
    <cellStyle name="常规 2 4 5 2 3 2 2 3" xfId="9692" xr:uid="{4A47E3A6-71BB-4BD7-A48C-04EFB7862652}"/>
    <cellStyle name="常规 2 4 5 2 3 2 3" xfId="5050" xr:uid="{BDA87E37-CE5E-43C5-85F0-69AA26E96664}"/>
    <cellStyle name="常规 2 4 5 2 3 2 3 2" xfId="11820" xr:uid="{BE2C79DD-A4AC-42EC-8E0E-C8B7F0093586}"/>
    <cellStyle name="常规 2 4 5 2 3 2 4" xfId="7887" xr:uid="{1F5FE865-567F-4064-8064-3E9D32110EC1}"/>
    <cellStyle name="常规 2 4 5 2 3 3" xfId="2318" xr:uid="{42A652A3-B97F-4FB9-B989-36902AAAA253}"/>
    <cellStyle name="常规 2 4 5 2 3 3 2" xfId="2319" xr:uid="{63814F8D-FC9A-4B3C-B7A2-8E4AC9FA3646}"/>
    <cellStyle name="常规 2 4 5 2 3 3 2 2" xfId="6820" xr:uid="{597C8CB4-E7A2-4FE1-BB33-C5F0F7FE6838}"/>
    <cellStyle name="常规 2 4 5 2 3 3 2 2 2" xfId="13590" xr:uid="{A34C4CEC-7A96-4A3E-BEED-E02398770935}"/>
    <cellStyle name="常规 2 4 5 2 3 3 2 3" xfId="10046" xr:uid="{9FE3B0FB-6E42-457B-8966-44C5EA529AF4}"/>
    <cellStyle name="常规 2 4 5 2 3 3 3" xfId="5404" xr:uid="{634E41E1-C1A0-47AB-A5AA-252FB3F11190}"/>
    <cellStyle name="常规 2 4 5 2 3 3 3 2" xfId="12174" xr:uid="{FE52B8A8-1F4B-4A5B-BFB4-1BB349C8ECC0}"/>
    <cellStyle name="常规 2 4 5 2 3 3 4" xfId="8241" xr:uid="{31898187-96D9-4491-A517-432F9FE83632}"/>
    <cellStyle name="常规 2 4 5 2 3 4" xfId="2320" xr:uid="{3B0A3FF7-C814-4421-896C-BA862E7AF980}"/>
    <cellStyle name="常规 2 4 5 2 3 4 2" xfId="2321" xr:uid="{BFC6C274-60AC-4962-97A0-B22542BED657}"/>
    <cellStyle name="常规 2 4 5 2 3 4 2 2" xfId="7174" xr:uid="{7E9F183E-5EF8-4245-B546-45485D04B3B2}"/>
    <cellStyle name="常规 2 4 5 2 3 4 2 2 2" xfId="13944" xr:uid="{8D1DCABC-9DA3-4E48-83A9-546727E914C5}"/>
    <cellStyle name="常规 2 4 5 2 3 4 2 3" xfId="10400" xr:uid="{AA6EB05F-C870-4F83-B8DE-547EAB89DD82}"/>
    <cellStyle name="常规 2 4 5 2 3 4 3" xfId="5758" xr:uid="{B8C6FF3B-C323-4CF6-B894-F1ACC41299DF}"/>
    <cellStyle name="常规 2 4 5 2 3 4 3 2" xfId="12528" xr:uid="{86B15C82-822D-40E4-964B-B0897103631A}"/>
    <cellStyle name="常规 2 4 5 2 3 4 4" xfId="8595" xr:uid="{FB32300C-A294-4508-A0DB-99394323FC0D}"/>
    <cellStyle name="常规 2 4 5 2 3 5" xfId="2322" xr:uid="{A31E3CF9-214E-4B38-8274-B66C650A8D5D}"/>
    <cellStyle name="常规 2 4 5 2 3 5 2" xfId="6112" xr:uid="{6F740517-8DA5-4E17-BDD0-CE26033EC3B2}"/>
    <cellStyle name="常规 2 4 5 2 3 5 2 2" xfId="12882" xr:uid="{CC88F7E7-6AF8-43D6-8A8D-B47AD2BF38AE}"/>
    <cellStyle name="常规 2 4 5 2 3 5 3" xfId="9338" xr:uid="{FBBCB794-04B0-4CF2-A779-8F9ECBB668D7}"/>
    <cellStyle name="常规 2 4 5 2 3 6" xfId="4696" xr:uid="{09E3E659-BBE3-42DA-B6C0-4B0C13E677BD}"/>
    <cellStyle name="常规 2 4 5 2 3 6 2" xfId="11466" xr:uid="{8FAE3D55-079C-43F4-8925-699E24294EC9}"/>
    <cellStyle name="常规 2 4 5 2 3 7" xfId="7533" xr:uid="{55D6D641-CC28-4126-A06B-CEF3E7258D83}"/>
    <cellStyle name="常规 2 4 5 2 4" xfId="2323" xr:uid="{4F7081E6-29A8-4ED0-9F46-956BC19EFD00}"/>
    <cellStyle name="常规 2 4 5 2 4 2" xfId="2324" xr:uid="{9AC177B2-DD84-4E4E-B6AF-34B7B6BCA63D}"/>
    <cellStyle name="常规 2 4 5 2 4 2 2" xfId="6289" xr:uid="{ACFD394E-2DBF-44FF-B974-8FCECC2C453F}"/>
    <cellStyle name="常规 2 4 5 2 4 2 2 2" xfId="13059" xr:uid="{6BDFC7A3-2768-4C0C-B28C-7D658ABA3C3F}"/>
    <cellStyle name="常规 2 4 5 2 4 2 3" xfId="9515" xr:uid="{CA329E05-4EB9-428B-B715-05FC2D2120CF}"/>
    <cellStyle name="常规 2 4 5 2 4 3" xfId="4873" xr:uid="{3EBD19B7-7E53-4FB2-B2D6-B866C7E86C61}"/>
    <cellStyle name="常规 2 4 5 2 4 3 2" xfId="11643" xr:uid="{AF505353-BE25-451A-B472-4ECCE551E54C}"/>
    <cellStyle name="常规 2 4 5 2 4 4" xfId="7710" xr:uid="{1F2C590A-516F-4A2B-959F-9EFE1CF77FA8}"/>
    <cellStyle name="常规 2 4 5 2 5" xfId="2325" xr:uid="{C6AACAD2-8AF6-41A5-A464-162535B88505}"/>
    <cellStyle name="常规 2 4 5 2 5 2" xfId="2326" xr:uid="{368C1784-D617-4EF3-8A44-FBC6363FACB8}"/>
    <cellStyle name="常规 2 4 5 2 5 2 2" xfId="6643" xr:uid="{72F0F647-E51D-4B7A-A343-8805155CF294}"/>
    <cellStyle name="常规 2 4 5 2 5 2 2 2" xfId="13413" xr:uid="{8A34AEE6-1D76-4943-8EE4-E27821AB4131}"/>
    <cellStyle name="常规 2 4 5 2 5 2 3" xfId="9869" xr:uid="{149034FA-0718-4B40-AC00-157FDD854621}"/>
    <cellStyle name="常规 2 4 5 2 5 3" xfId="5227" xr:uid="{12F360D4-51D3-4AE5-988E-F369599E2DC1}"/>
    <cellStyle name="常规 2 4 5 2 5 3 2" xfId="11997" xr:uid="{7186E15B-7B9D-42EC-9F60-8C4ABE5A936B}"/>
    <cellStyle name="常规 2 4 5 2 5 4" xfId="8064" xr:uid="{76D4DF4D-C2CD-4484-B9EB-BD5C742B40BB}"/>
    <cellStyle name="常规 2 4 5 2 6" xfId="2327" xr:uid="{E8220211-AF86-45D4-AE39-A764DBC3CD7C}"/>
    <cellStyle name="常规 2 4 5 2 6 2" xfId="2328" xr:uid="{C8817AC9-88A5-4C7C-B417-30842B25D775}"/>
    <cellStyle name="常规 2 4 5 2 6 2 2" xfId="6997" xr:uid="{16806BAF-3BD0-4898-AF08-5942AAFDAFE4}"/>
    <cellStyle name="常规 2 4 5 2 6 2 2 2" xfId="13767" xr:uid="{F804F282-E55D-484B-A109-CAAA059C40CB}"/>
    <cellStyle name="常规 2 4 5 2 6 2 3" xfId="10223" xr:uid="{56ABAA98-F50C-4FA0-9A10-3A2CD42707F0}"/>
    <cellStyle name="常规 2 4 5 2 6 3" xfId="5581" xr:uid="{E5E97063-E9AE-4C56-A89B-E58E507DFFC1}"/>
    <cellStyle name="常规 2 4 5 2 6 3 2" xfId="12351" xr:uid="{E1183CF0-1473-4853-B125-D1BA3DE1B778}"/>
    <cellStyle name="常规 2 4 5 2 6 4" xfId="8418" xr:uid="{E9729A03-365C-43F8-A164-0076DD9F9E94}"/>
    <cellStyle name="常规 2 4 5 2 7" xfId="2329" xr:uid="{9949EA2D-04C1-4FB5-A325-0096673854D4}"/>
    <cellStyle name="常规 2 4 5 2 7 2" xfId="5935" xr:uid="{35508A10-2CF5-4D3B-AEED-F6E6B6227AAD}"/>
    <cellStyle name="常规 2 4 5 2 7 2 2" xfId="12705" xr:uid="{8C96EBD5-395A-4B23-8C8C-654119EB8805}"/>
    <cellStyle name="常规 2 4 5 2 7 3" xfId="9161" xr:uid="{E9009214-9B05-498F-97F5-A4FBACDA0A98}"/>
    <cellStyle name="常规 2 4 5 2 8" xfId="4519" xr:uid="{5C4A076F-A83A-4772-A315-B865B78C37BD}"/>
    <cellStyle name="常规 2 4 5 2 8 2" xfId="11289" xr:uid="{F0FA03FA-1506-4560-9EF8-E19179F25F5D}"/>
    <cellStyle name="常规 2 4 5 2 9" xfId="7356" xr:uid="{93ACD0FC-90B1-4461-AA87-F5667AEC0F6B}"/>
    <cellStyle name="常规 2 4 5 3" xfId="2330" xr:uid="{D8D263FB-FB79-43CE-B9A0-DA9C69129388}"/>
    <cellStyle name="常规 2 4 5 3 2" xfId="2331" xr:uid="{C7FEDB71-1399-4342-A2C6-1DBD237EEC8D}"/>
    <cellStyle name="常规 2 4 5 3 2 2" xfId="2332" xr:uid="{195AD8C3-788A-4EE5-98FA-05B54C4C339B}"/>
    <cellStyle name="常规 2 4 5 3 2 2 2" xfId="2333" xr:uid="{BD5F3F3A-29E1-4A64-B4AF-E78160F9BBB0}"/>
    <cellStyle name="常规 2 4 5 3 2 2 2 2" xfId="6505" xr:uid="{A5DD89E1-9202-4BAF-A487-95D1267F3352}"/>
    <cellStyle name="常规 2 4 5 3 2 2 2 2 2" xfId="13275" xr:uid="{E54310F3-3289-4E0E-BDDE-7D05B82F5E9A}"/>
    <cellStyle name="常规 2 4 5 3 2 2 2 3" xfId="9731" xr:uid="{AFE73C14-3EFA-4A36-8E99-F739F5BB2044}"/>
    <cellStyle name="常规 2 4 5 3 2 2 3" xfId="5089" xr:uid="{3C226B40-2017-421C-83CB-58C7219C6E7A}"/>
    <cellStyle name="常规 2 4 5 3 2 2 3 2" xfId="11859" xr:uid="{4FDCF7FA-4ADF-490F-BAE9-8EC84B3F31B5}"/>
    <cellStyle name="常规 2 4 5 3 2 2 4" xfId="7926" xr:uid="{2409EE07-6DE9-4A45-B34E-CD4BB6CB97DB}"/>
    <cellStyle name="常规 2 4 5 3 2 3" xfId="2334" xr:uid="{A759BD2C-14F0-43B4-81BE-88D4E13CC7A6}"/>
    <cellStyle name="常规 2 4 5 3 2 3 2" xfId="2335" xr:uid="{2B04019D-2A41-4FCC-A472-B5FEC67E72BD}"/>
    <cellStyle name="常规 2 4 5 3 2 3 2 2" xfId="6859" xr:uid="{5C7FCB13-FEB4-4356-B414-23865D7F46C4}"/>
    <cellStyle name="常规 2 4 5 3 2 3 2 2 2" xfId="13629" xr:uid="{74F16396-A3C0-4D46-8351-91FED886F66A}"/>
    <cellStyle name="常规 2 4 5 3 2 3 2 3" xfId="10085" xr:uid="{2E388288-1348-41A7-A6E5-7C8A97988868}"/>
    <cellStyle name="常规 2 4 5 3 2 3 3" xfId="5443" xr:uid="{5EBECE47-4020-49F3-8A7A-BD0396F0C7C7}"/>
    <cellStyle name="常规 2 4 5 3 2 3 3 2" xfId="12213" xr:uid="{1C7741FB-FA0E-43B4-BE86-5D555414BA43}"/>
    <cellStyle name="常规 2 4 5 3 2 3 4" xfId="8280" xr:uid="{0E8C2056-885F-4877-985E-C07A1CCF2CB4}"/>
    <cellStyle name="常规 2 4 5 3 2 4" xfId="2336" xr:uid="{1C1AE248-7A47-4ADD-B1D1-1566D07010E3}"/>
    <cellStyle name="常规 2 4 5 3 2 4 2" xfId="2337" xr:uid="{0E666177-4802-43A7-9AE0-4AA315DA2C9D}"/>
    <cellStyle name="常规 2 4 5 3 2 4 2 2" xfId="7213" xr:uid="{026E2EA6-C142-4A08-9DBB-810732650081}"/>
    <cellStyle name="常规 2 4 5 3 2 4 2 2 2" xfId="13983" xr:uid="{657B5761-47C5-48D8-8BDC-9C4E98B9C2D8}"/>
    <cellStyle name="常规 2 4 5 3 2 4 2 3" xfId="10439" xr:uid="{4F927D40-5CB5-4808-AA29-EC94EAA192E2}"/>
    <cellStyle name="常规 2 4 5 3 2 4 3" xfId="5797" xr:uid="{34E64422-834E-4F95-9391-59FE07B8C2DA}"/>
    <cellStyle name="常规 2 4 5 3 2 4 3 2" xfId="12567" xr:uid="{34EE5097-446C-4711-9940-DD498919DCAE}"/>
    <cellStyle name="常规 2 4 5 3 2 4 4" xfId="8634" xr:uid="{58B395E9-D934-46E8-A3AB-2028EA03DE5A}"/>
    <cellStyle name="常规 2 4 5 3 2 5" xfId="2338" xr:uid="{2466C6A1-E2EE-40CA-973C-B0A90368F685}"/>
    <cellStyle name="常规 2 4 5 3 2 5 2" xfId="6151" xr:uid="{2D8239A4-8365-4C8E-ABBA-80A5837FD8FE}"/>
    <cellStyle name="常规 2 4 5 3 2 5 2 2" xfId="12921" xr:uid="{C7E0A44B-3587-494D-B8D9-B2A41B566F9A}"/>
    <cellStyle name="常规 2 4 5 3 2 5 3" xfId="9377" xr:uid="{0D2811F5-C215-455F-BD2F-61EBC71DB23E}"/>
    <cellStyle name="常规 2 4 5 3 2 6" xfId="4735" xr:uid="{0A2C3466-7465-45C5-83CF-2233B3942BDA}"/>
    <cellStyle name="常规 2 4 5 3 2 6 2" xfId="11505" xr:uid="{813A50F9-89C7-406F-83C4-A9A4B3E46E84}"/>
    <cellStyle name="常规 2 4 5 3 2 7" xfId="7572" xr:uid="{4FFD9BD9-7AE6-42BB-B9B3-FDFC823C3A6D}"/>
    <cellStyle name="常规 2 4 5 3 3" xfId="2339" xr:uid="{D48B0E67-53C6-4E53-8CEB-B1A9207D70E8}"/>
    <cellStyle name="常规 2 4 5 3 3 2" xfId="2340" xr:uid="{7CED1D5D-FF6A-4873-A652-FF6732B0B387}"/>
    <cellStyle name="常规 2 4 5 3 3 2 2" xfId="6328" xr:uid="{BB08101A-8EE4-4483-997A-73941531236F}"/>
    <cellStyle name="常规 2 4 5 3 3 2 2 2" xfId="13098" xr:uid="{B469FC74-F392-405A-BF3F-090D18721E45}"/>
    <cellStyle name="常规 2 4 5 3 3 2 3" xfId="9554" xr:uid="{BD70C380-F8FD-45CF-BC86-C3DB107D772B}"/>
    <cellStyle name="常规 2 4 5 3 3 3" xfId="4912" xr:uid="{892A8A0D-9730-4D11-9580-D42D0C318AC8}"/>
    <cellStyle name="常规 2 4 5 3 3 3 2" xfId="11682" xr:uid="{C37E65EB-2F18-4791-8622-A301C1EFA8EB}"/>
    <cellStyle name="常规 2 4 5 3 3 4" xfId="7749" xr:uid="{35259B2B-D05E-47C0-9DB8-E7B44663CAA3}"/>
    <cellStyle name="常规 2 4 5 3 4" xfId="2341" xr:uid="{84DADF02-8BB3-40B3-B641-FAFBEF27716C}"/>
    <cellStyle name="常规 2 4 5 3 4 2" xfId="2342" xr:uid="{473857A5-B189-400B-BE5D-83D85DA4A829}"/>
    <cellStyle name="常规 2 4 5 3 4 2 2" xfId="6682" xr:uid="{517130B4-72CE-4244-8091-B3C98C2A1DAC}"/>
    <cellStyle name="常规 2 4 5 3 4 2 2 2" xfId="13452" xr:uid="{4BDC2E13-59CA-4954-B065-6FFA785C9A94}"/>
    <cellStyle name="常规 2 4 5 3 4 2 3" xfId="9908" xr:uid="{0EC9F595-691C-457B-B15D-B986102B5DE5}"/>
    <cellStyle name="常规 2 4 5 3 4 3" xfId="5266" xr:uid="{8B0E74A3-4730-4F93-97BC-B4C7C7302E00}"/>
    <cellStyle name="常规 2 4 5 3 4 3 2" xfId="12036" xr:uid="{76668095-06D1-4249-9A0B-D3AC6434AF4A}"/>
    <cellStyle name="常规 2 4 5 3 4 4" xfId="8103" xr:uid="{65E29733-5434-4879-8425-91F6A4905A94}"/>
    <cellStyle name="常规 2 4 5 3 5" xfId="2343" xr:uid="{38B6663E-F140-4AF4-B7F5-B993E46906A5}"/>
    <cellStyle name="常规 2 4 5 3 5 2" xfId="2344" xr:uid="{7CFCBEEE-A4FE-4654-89D1-0494D1E7E4DB}"/>
    <cellStyle name="常规 2 4 5 3 5 2 2" xfId="7036" xr:uid="{6F7DEFA5-6E99-4371-A7CE-DE9219D6B565}"/>
    <cellStyle name="常规 2 4 5 3 5 2 2 2" xfId="13806" xr:uid="{46C638DC-7285-4484-8FB9-56ADAE038C6D}"/>
    <cellStyle name="常规 2 4 5 3 5 2 3" xfId="10262" xr:uid="{9A9F3B87-18E8-4D28-BAD3-6B98E054BC6E}"/>
    <cellStyle name="常规 2 4 5 3 5 3" xfId="5620" xr:uid="{1CE1C4EE-B98A-4774-8DD4-F96C85E5054B}"/>
    <cellStyle name="常规 2 4 5 3 5 3 2" xfId="12390" xr:uid="{5F211927-7EDA-480F-B3A5-8680718F9B4F}"/>
    <cellStyle name="常规 2 4 5 3 5 4" xfId="8457" xr:uid="{ABE46EDA-A970-4CE2-B5B5-7F1318296771}"/>
    <cellStyle name="常规 2 4 5 3 6" xfId="2345" xr:uid="{E68002E3-829C-4080-8203-AFCCF9BBC21E}"/>
    <cellStyle name="常规 2 4 5 3 6 2" xfId="5974" xr:uid="{EFFBF32E-AC33-4C59-BA96-252CD2287E72}"/>
    <cellStyle name="常规 2 4 5 3 6 2 2" xfId="12744" xr:uid="{6AD13551-826E-4383-8BB3-09A2917F5C25}"/>
    <cellStyle name="常规 2 4 5 3 6 3" xfId="9200" xr:uid="{B91B6A29-01A5-4067-A5BF-13E9B602E8DD}"/>
    <cellStyle name="常规 2 4 5 3 7" xfId="4558" xr:uid="{2DD61394-4CE4-4C49-8F93-2D0D62603336}"/>
    <cellStyle name="常规 2 4 5 3 7 2" xfId="11328" xr:uid="{53C1D79C-F710-40DF-9E7C-55DBCE23BCBC}"/>
    <cellStyle name="常规 2 4 5 3 8" xfId="7395" xr:uid="{A0AE2D4F-3800-4788-B435-0A97EEE1B1AF}"/>
    <cellStyle name="常规 2 4 5 4" xfId="2346" xr:uid="{B178314E-2485-443E-BB4C-A6EA99C01F5D}"/>
    <cellStyle name="常规 2 4 5 4 2" xfId="2347" xr:uid="{1C48FD15-0C8C-453E-989C-813B7BB31521}"/>
    <cellStyle name="常规 2 4 5 4 2 2" xfId="2348" xr:uid="{07B9221E-77D1-4731-8E0E-3586744CE180}"/>
    <cellStyle name="常规 2 4 5 4 2 2 2" xfId="6424" xr:uid="{F20ECED1-70BB-4D4A-8E56-A562ED707B5E}"/>
    <cellStyle name="常规 2 4 5 4 2 2 2 2" xfId="13194" xr:uid="{DA1302D6-F7CC-4140-A50E-41804374FA3C}"/>
    <cellStyle name="常规 2 4 5 4 2 2 3" xfId="9650" xr:uid="{D9963F2A-0BC4-416E-B522-D836FD37196B}"/>
    <cellStyle name="常规 2 4 5 4 2 3" xfId="5008" xr:uid="{92035453-F4E0-4F74-AD47-74D85DBF6295}"/>
    <cellStyle name="常规 2 4 5 4 2 3 2" xfId="11778" xr:uid="{15AD026D-2CF7-4A46-8A56-595941926F82}"/>
    <cellStyle name="常规 2 4 5 4 2 4" xfId="7845" xr:uid="{6CEAF567-F7E3-4251-B1A6-B1DA315ED84F}"/>
    <cellStyle name="常规 2 4 5 4 3" xfId="2349" xr:uid="{1CDB8B43-1AFE-447F-BA2E-136BAFE4ACC3}"/>
    <cellStyle name="常规 2 4 5 4 3 2" xfId="2350" xr:uid="{095CE231-819C-410B-8A44-A3F6623C6FF0}"/>
    <cellStyle name="常规 2 4 5 4 3 2 2" xfId="6778" xr:uid="{09B6122B-D19A-4335-997D-565982C8B37E}"/>
    <cellStyle name="常规 2 4 5 4 3 2 2 2" xfId="13548" xr:uid="{40E58541-2F77-491C-BEDB-CF4F7679AB7C}"/>
    <cellStyle name="常规 2 4 5 4 3 2 3" xfId="10004" xr:uid="{4CE4380B-4CDA-4A24-A988-4E0C67626D38}"/>
    <cellStyle name="常规 2 4 5 4 3 3" xfId="5362" xr:uid="{733BCF24-32EF-458E-AD7E-74B5C1B419AD}"/>
    <cellStyle name="常规 2 4 5 4 3 3 2" xfId="12132" xr:uid="{020A6E96-BD03-4721-9D41-B1E30826BB9C}"/>
    <cellStyle name="常规 2 4 5 4 3 4" xfId="8199" xr:uid="{98986631-8D54-45DB-AB92-192D8645532B}"/>
    <cellStyle name="常规 2 4 5 4 4" xfId="2351" xr:uid="{D5C6CDF4-A8DA-4654-A133-08E17F45571B}"/>
    <cellStyle name="常规 2 4 5 4 4 2" xfId="2352" xr:uid="{8A47EB4B-83D0-41B8-9D4D-79D82644425E}"/>
    <cellStyle name="常规 2 4 5 4 4 2 2" xfId="7132" xr:uid="{0475B29A-B927-4D9B-95DA-5A48C3A3D3B8}"/>
    <cellStyle name="常规 2 4 5 4 4 2 2 2" xfId="13902" xr:uid="{29903150-6AC3-4480-BD66-15B26BD688B8}"/>
    <cellStyle name="常规 2 4 5 4 4 2 3" xfId="10358" xr:uid="{BA55A405-67C4-452A-8E7E-E03B84F372AE}"/>
    <cellStyle name="常规 2 4 5 4 4 3" xfId="5716" xr:uid="{1A017948-104A-499A-8A49-545E3706825B}"/>
    <cellStyle name="常规 2 4 5 4 4 3 2" xfId="12486" xr:uid="{0B0421D6-3CFD-4A97-A115-440D4C233DAC}"/>
    <cellStyle name="常规 2 4 5 4 4 4" xfId="8553" xr:uid="{219E350F-B711-471D-BDEA-14D39224E963}"/>
    <cellStyle name="常规 2 4 5 4 5" xfId="2353" xr:uid="{C8B665E4-912E-45BB-8AFD-89F0486CFF1D}"/>
    <cellStyle name="常规 2 4 5 4 5 2" xfId="6070" xr:uid="{B44C7266-2725-4EDB-AED3-6FBE492ACA5C}"/>
    <cellStyle name="常规 2 4 5 4 5 2 2" xfId="12840" xr:uid="{9658C65B-D31D-472D-97A9-FE5CFA5FFB0F}"/>
    <cellStyle name="常规 2 4 5 4 5 3" xfId="9296" xr:uid="{BAA6A276-B387-478E-8D84-DC1CE64C1B59}"/>
    <cellStyle name="常规 2 4 5 4 6" xfId="4654" xr:uid="{E6A60D1B-6776-4633-B86B-CD8868E647CF}"/>
    <cellStyle name="常规 2 4 5 4 6 2" xfId="11424" xr:uid="{6C18E669-F1AA-4A97-A206-01C2A44F30A9}"/>
    <cellStyle name="常规 2 4 5 4 7" xfId="7491" xr:uid="{EC00B85D-3DFF-4C90-B0D9-C9082FB4C85B}"/>
    <cellStyle name="常规 2 4 5 5" xfId="2354" xr:uid="{F0856DB7-6919-41F3-BAA0-CAB4E05894DC}"/>
    <cellStyle name="常规 2 4 5 5 2" xfId="2355" xr:uid="{CB5BE4FE-68FE-4E99-95AC-4B06D9D47BCD}"/>
    <cellStyle name="常规 2 4 5 5 2 2" xfId="6247" xr:uid="{0C89CC36-3C87-4ED4-B558-4259F9A15692}"/>
    <cellStyle name="常规 2 4 5 5 2 2 2" xfId="13017" xr:uid="{7D822EF0-98F8-413B-BC9D-0D74A9663F91}"/>
    <cellStyle name="常规 2 4 5 5 2 3" xfId="9473" xr:uid="{95AADF1F-3151-4274-9A53-AB4C4ED16DB3}"/>
    <cellStyle name="常规 2 4 5 5 3" xfId="4831" xr:uid="{D4BD6CED-4D5C-4E2D-BCD6-4F796300863A}"/>
    <cellStyle name="常规 2 4 5 5 3 2" xfId="11601" xr:uid="{B5B3C266-3237-4576-9929-036E5E5CA8E8}"/>
    <cellStyle name="常规 2 4 5 5 4" xfId="7668" xr:uid="{BD1FD4BC-7249-4F5D-9AE3-401026039FD1}"/>
    <cellStyle name="常规 2 4 5 6" xfId="2356" xr:uid="{BD4CAA7C-5C8B-427C-89F1-871A19B14A72}"/>
    <cellStyle name="常规 2 4 5 6 2" xfId="2357" xr:uid="{E4E24779-4658-4A7D-AB8F-FF6B959C1422}"/>
    <cellStyle name="常规 2 4 5 6 2 2" xfId="6601" xr:uid="{9C473252-F5B0-43D4-9F8B-73415DCFCF67}"/>
    <cellStyle name="常规 2 4 5 6 2 2 2" xfId="13371" xr:uid="{039DD619-C509-45D6-9C6D-C1FD092F3157}"/>
    <cellStyle name="常规 2 4 5 6 2 3" xfId="9827" xr:uid="{A60F70CA-060B-427B-9AD6-7834806B94EC}"/>
    <cellStyle name="常规 2 4 5 6 3" xfId="5185" xr:uid="{190D8D6B-7892-418A-A1C3-71F6461EAED6}"/>
    <cellStyle name="常规 2 4 5 6 3 2" xfId="11955" xr:uid="{BF163C26-6747-4469-901C-45A395BD3828}"/>
    <cellStyle name="常规 2 4 5 6 4" xfId="8022" xr:uid="{18CD866A-AEE5-4A29-8EE8-514F1D8AC289}"/>
    <cellStyle name="常规 2 4 5 7" xfId="2358" xr:uid="{539251A9-09D5-42BA-8D3E-7DAABE6F0B3B}"/>
    <cellStyle name="常规 2 4 5 7 2" xfId="2359" xr:uid="{1A8A5622-FD41-4D48-985F-B3283887BDCF}"/>
    <cellStyle name="常规 2 4 5 7 2 2" xfId="6955" xr:uid="{338469E2-C1C2-49E9-BFF8-30F7700FD5FE}"/>
    <cellStyle name="常规 2 4 5 7 2 2 2" xfId="13725" xr:uid="{C5F844D9-F251-469E-BD35-A23FED671EB3}"/>
    <cellStyle name="常规 2 4 5 7 2 3" xfId="10181" xr:uid="{67B889F0-4478-45A7-AA3C-00DFD1810527}"/>
    <cellStyle name="常规 2 4 5 7 3" xfId="5539" xr:uid="{C32E8920-EFE0-4FA4-9F89-1273FD6B5860}"/>
    <cellStyle name="常规 2 4 5 7 3 2" xfId="12309" xr:uid="{7BB1382E-4B79-4E28-B963-7DFB03783096}"/>
    <cellStyle name="常规 2 4 5 7 4" xfId="8376" xr:uid="{76F687C6-6245-4997-91F0-7E1C403D4BFD}"/>
    <cellStyle name="常规 2 4 5 8" xfId="2360" xr:uid="{2981CDC0-0D8E-44E5-849A-F2A8261F4965}"/>
    <cellStyle name="常规 2 4 5 8 2" xfId="5893" xr:uid="{CBF25993-D5AC-4C88-92F1-B284C42047A8}"/>
    <cellStyle name="常规 2 4 5 8 2 2" xfId="12663" xr:uid="{6262CDEE-950E-45B5-AFE3-F6792AEE1FF8}"/>
    <cellStyle name="常规 2 4 5 8 3" xfId="9119" xr:uid="{A75027A7-DE00-4D7C-8702-F4821F92678B}"/>
    <cellStyle name="常规 2 4 5 9" xfId="4477" xr:uid="{62A3050A-5286-4110-8D58-B5BDF2E74CB1}"/>
    <cellStyle name="常规 2 4 5 9 2" xfId="11247" xr:uid="{DBD365E5-69D5-4E51-B8F3-F0C31ADDD516}"/>
    <cellStyle name="常规 2 4 6" xfId="2361" xr:uid="{AE3336B2-E4A2-48C7-9D1E-AD6729393A30}"/>
    <cellStyle name="常规 2 4 6 2" xfId="2362" xr:uid="{CD09BF07-8996-4F66-BC86-C5D7C0385249}"/>
    <cellStyle name="常规 2 4 6 2 2" xfId="2363" xr:uid="{599DA60A-27D1-43A9-931E-992169C12562}"/>
    <cellStyle name="常规 2 4 6 2 2 2" xfId="2364" xr:uid="{D19A5250-7CD0-4BA1-BFA1-0591677A1892}"/>
    <cellStyle name="常规 2 4 6 2 2 2 2" xfId="2365" xr:uid="{063338D2-5D99-4647-B770-0A42025CE59C}"/>
    <cellStyle name="常规 2 4 6 2 2 2 2 2" xfId="6519" xr:uid="{E800F69D-3E49-4A41-9F7D-2FBDF18217FB}"/>
    <cellStyle name="常规 2 4 6 2 2 2 2 2 2" xfId="13289" xr:uid="{B420AED7-DA36-47A3-8612-81D4852804B0}"/>
    <cellStyle name="常规 2 4 6 2 2 2 2 3" xfId="9745" xr:uid="{EC8984DA-1DF8-470B-B2B7-0D2D464B1DAC}"/>
    <cellStyle name="常规 2 4 6 2 2 2 3" xfId="5103" xr:uid="{EF16C785-A8EB-4C69-A773-BD9A241D4C83}"/>
    <cellStyle name="常规 2 4 6 2 2 2 3 2" xfId="11873" xr:uid="{0E06B014-7420-4F15-B579-7F120A24C165}"/>
    <cellStyle name="常规 2 4 6 2 2 2 4" xfId="7940" xr:uid="{1FB3870C-ADB2-46CE-92BF-24A58615354D}"/>
    <cellStyle name="常规 2 4 6 2 2 3" xfId="2366" xr:uid="{22D5C9C7-33E6-4C59-91C0-EB62EFFDAEB6}"/>
    <cellStyle name="常规 2 4 6 2 2 3 2" xfId="2367" xr:uid="{B03D0A66-32EF-481D-8B27-22E8F8BBCF87}"/>
    <cellStyle name="常规 2 4 6 2 2 3 2 2" xfId="6873" xr:uid="{9ED54AC8-DFA1-42C2-BAD6-A433176C4071}"/>
    <cellStyle name="常规 2 4 6 2 2 3 2 2 2" xfId="13643" xr:uid="{BF6D7ECC-FE8B-41A8-A179-AF579F554B4F}"/>
    <cellStyle name="常规 2 4 6 2 2 3 2 3" xfId="10099" xr:uid="{F0285E9B-5173-4AFF-BA93-7CD3EF87B84D}"/>
    <cellStyle name="常规 2 4 6 2 2 3 3" xfId="5457" xr:uid="{45E36206-92A8-4D7F-9DFE-3A39896894A2}"/>
    <cellStyle name="常规 2 4 6 2 2 3 3 2" xfId="12227" xr:uid="{CD38D977-2703-48C0-8B84-733833A768DF}"/>
    <cellStyle name="常规 2 4 6 2 2 3 4" xfId="8294" xr:uid="{9F2D0F67-B0B3-4B38-AC35-546AE3C90F84}"/>
    <cellStyle name="常规 2 4 6 2 2 4" xfId="2368" xr:uid="{8546BF53-CDCE-4022-8C1E-4FA51E5A6097}"/>
    <cellStyle name="常规 2 4 6 2 2 4 2" xfId="2369" xr:uid="{D99B932D-95B2-4AF0-AB64-ED9266269434}"/>
    <cellStyle name="常规 2 4 6 2 2 4 2 2" xfId="7227" xr:uid="{14E9219F-4A83-4190-867D-EB4F605C54A4}"/>
    <cellStyle name="常规 2 4 6 2 2 4 2 2 2" xfId="13997" xr:uid="{16E62E60-ED6D-425A-9E87-5D911467E165}"/>
    <cellStyle name="常规 2 4 6 2 2 4 2 3" xfId="10453" xr:uid="{FB3F9707-0017-4AD5-8A14-ACD62C9D5DEF}"/>
    <cellStyle name="常规 2 4 6 2 2 4 3" xfId="5811" xr:uid="{7C3E1374-933E-4618-A053-43FB91E94667}"/>
    <cellStyle name="常规 2 4 6 2 2 4 3 2" xfId="12581" xr:uid="{63EB1B47-53F2-4F52-A8FC-0D5D3BE9238C}"/>
    <cellStyle name="常规 2 4 6 2 2 4 4" xfId="8648" xr:uid="{75CAA639-0E43-4F43-A651-634A1E4113BB}"/>
    <cellStyle name="常规 2 4 6 2 2 5" xfId="2370" xr:uid="{A8C1592F-F669-4D9D-91C9-30BCE63F476B}"/>
    <cellStyle name="常规 2 4 6 2 2 5 2" xfId="6165" xr:uid="{6EAD3DF2-11AB-4A47-AFFF-8D82768A8C3D}"/>
    <cellStyle name="常规 2 4 6 2 2 5 2 2" xfId="12935" xr:uid="{1E5446C1-3927-47BB-9799-7BC291D8E172}"/>
    <cellStyle name="常规 2 4 6 2 2 5 3" xfId="9391" xr:uid="{58804B13-2A8A-4D70-AE71-BBE328BC2683}"/>
    <cellStyle name="常规 2 4 6 2 2 6" xfId="4749" xr:uid="{8BFF6793-E68F-4C21-A332-DB0C21F3372C}"/>
    <cellStyle name="常规 2 4 6 2 2 6 2" xfId="11519" xr:uid="{C98F11B4-02DD-4DB5-AFED-560507CA25BA}"/>
    <cellStyle name="常规 2 4 6 2 2 7" xfId="7586" xr:uid="{0E4B2666-FB78-4576-AC62-2780AA6D1FFC}"/>
    <cellStyle name="常规 2 4 6 2 3" xfId="2371" xr:uid="{51E8EC83-EEAD-43EA-9961-3ABE49E1D28D}"/>
    <cellStyle name="常规 2 4 6 2 3 2" xfId="2372" xr:uid="{5618C4D8-9467-481D-89CA-C2A1F7B51A0B}"/>
    <cellStyle name="常规 2 4 6 2 3 2 2" xfId="6342" xr:uid="{F17DBE92-F50B-4E36-AC31-2A80C3C68C43}"/>
    <cellStyle name="常规 2 4 6 2 3 2 2 2" xfId="13112" xr:uid="{B3A95BAD-5320-48F8-B50E-A55274A2676C}"/>
    <cellStyle name="常规 2 4 6 2 3 2 3" xfId="9568" xr:uid="{0482F022-0857-4988-BE68-3F43AB5225EB}"/>
    <cellStyle name="常规 2 4 6 2 3 3" xfId="4926" xr:uid="{91D945B8-40BC-4726-BD21-F0E668F6BF81}"/>
    <cellStyle name="常规 2 4 6 2 3 3 2" xfId="11696" xr:uid="{515F67C2-A55A-489E-9CE6-09D4CFC5C6AA}"/>
    <cellStyle name="常规 2 4 6 2 3 4" xfId="7763" xr:uid="{255B33EC-CC67-4ADB-B6D0-8A3DCA297457}"/>
    <cellStyle name="常规 2 4 6 2 4" xfId="2373" xr:uid="{75CAF1F1-F1E2-45CE-96C1-A0E321EA95AC}"/>
    <cellStyle name="常规 2 4 6 2 4 2" xfId="2374" xr:uid="{0377FCB6-15B4-4731-A813-036F290F838B}"/>
    <cellStyle name="常规 2 4 6 2 4 2 2" xfId="6696" xr:uid="{C8E412E4-F38E-44E4-89D7-9476FD4E4358}"/>
    <cellStyle name="常规 2 4 6 2 4 2 2 2" xfId="13466" xr:uid="{7B483381-4260-4AD9-8F5A-1326A14B83D5}"/>
    <cellStyle name="常规 2 4 6 2 4 2 3" xfId="9922" xr:uid="{68A2C728-B130-4300-A3DD-A668DAF36BB9}"/>
    <cellStyle name="常规 2 4 6 2 4 3" xfId="5280" xr:uid="{79030FCB-607C-4D33-A37B-0FD824F39DEF}"/>
    <cellStyle name="常规 2 4 6 2 4 3 2" xfId="12050" xr:uid="{6A0FCADE-24EB-4437-9FB8-520E7223244D}"/>
    <cellStyle name="常规 2 4 6 2 4 4" xfId="8117" xr:uid="{6E3F0A8A-8864-40CB-A431-540C975A6A7F}"/>
    <cellStyle name="常规 2 4 6 2 5" xfId="2375" xr:uid="{A4237883-B79D-4F02-91CB-5264BE573D54}"/>
    <cellStyle name="常规 2 4 6 2 5 2" xfId="2376" xr:uid="{03517DAB-8110-47E5-A089-B4AD755874CC}"/>
    <cellStyle name="常规 2 4 6 2 5 2 2" xfId="7050" xr:uid="{004BC9E8-A319-4288-88FE-B6351479FEB5}"/>
    <cellStyle name="常规 2 4 6 2 5 2 2 2" xfId="13820" xr:uid="{9E992BA8-EDEC-4FED-860E-90291189A3A9}"/>
    <cellStyle name="常规 2 4 6 2 5 2 3" xfId="10276" xr:uid="{E818CCDF-0078-4686-9318-F9EABE62EF05}"/>
    <cellStyle name="常规 2 4 6 2 5 3" xfId="5634" xr:uid="{2EC97031-49E3-48BA-86AB-656EC56AA1ED}"/>
    <cellStyle name="常规 2 4 6 2 5 3 2" xfId="12404" xr:uid="{907AE9CA-D108-4FFF-A887-DA4C16D08601}"/>
    <cellStyle name="常规 2 4 6 2 5 4" xfId="8471" xr:uid="{4C918926-D998-40B5-B260-1AFE4C155F11}"/>
    <cellStyle name="常规 2 4 6 2 6" xfId="2377" xr:uid="{22EED928-54CD-4EB7-ADDC-D87586EFC5E6}"/>
    <cellStyle name="常规 2 4 6 2 6 2" xfId="5988" xr:uid="{442F1B87-1D05-4722-A411-F4E08A877CC3}"/>
    <cellStyle name="常规 2 4 6 2 6 2 2" xfId="12758" xr:uid="{2E763BD2-44CD-4773-BB88-0E9F16787D1C}"/>
    <cellStyle name="常规 2 4 6 2 6 3" xfId="9214" xr:uid="{C10763B0-8CBB-4F0A-9BBC-3E1A80092CB3}"/>
    <cellStyle name="常规 2 4 6 2 7" xfId="4572" xr:uid="{DB204803-8E9E-46E3-91CC-1E97C4AE56CF}"/>
    <cellStyle name="常规 2 4 6 2 7 2" xfId="11342" xr:uid="{7FA241A7-C13A-4A61-A40F-EE51124EE81D}"/>
    <cellStyle name="常规 2 4 6 2 8" xfId="7409" xr:uid="{E0121D60-2BB7-4390-A9BD-FC697B510AF9}"/>
    <cellStyle name="常规 2 4 6 3" xfId="2378" xr:uid="{8A4552DE-C70F-4549-A341-906C40066584}"/>
    <cellStyle name="常规 2 4 6 3 2" xfId="2379" xr:uid="{212BFE45-6384-44E9-8D9B-6EA355C90B20}"/>
    <cellStyle name="常规 2 4 6 3 2 2" xfId="2380" xr:uid="{B5F28EC6-F19C-463E-8731-08B7B694F69B}"/>
    <cellStyle name="常规 2 4 6 3 2 2 2" xfId="6438" xr:uid="{574703B7-8CCB-41B0-9866-D0E53C1DFC28}"/>
    <cellStyle name="常规 2 4 6 3 2 2 2 2" xfId="13208" xr:uid="{20780241-541C-44D9-BD1D-23F5639E9F3F}"/>
    <cellStyle name="常规 2 4 6 3 2 2 3" xfId="9664" xr:uid="{35D473DF-0D86-4353-882F-3048CC569CDE}"/>
    <cellStyle name="常规 2 4 6 3 2 3" xfId="5022" xr:uid="{21DA92AC-F4BA-44F5-9CC6-791B6D44C72F}"/>
    <cellStyle name="常规 2 4 6 3 2 3 2" xfId="11792" xr:uid="{5A2D52CF-A38B-4E52-9D7D-43A5F5477EE1}"/>
    <cellStyle name="常规 2 4 6 3 2 4" xfId="7859" xr:uid="{64171330-6C91-4640-86FF-3A743CE384BD}"/>
    <cellStyle name="常规 2 4 6 3 3" xfId="2381" xr:uid="{F3BB1C22-1BC2-4F52-A87C-0F1E5105AD7B}"/>
    <cellStyle name="常规 2 4 6 3 3 2" xfId="2382" xr:uid="{9E204F15-9B5F-4BF3-8899-52063CEC5DCE}"/>
    <cellStyle name="常规 2 4 6 3 3 2 2" xfId="6792" xr:uid="{320E37F8-875F-45EF-942E-66A7A159827B}"/>
    <cellStyle name="常规 2 4 6 3 3 2 2 2" xfId="13562" xr:uid="{AA2636FD-C372-421A-88EF-0AD5A5F4E736}"/>
    <cellStyle name="常规 2 4 6 3 3 2 3" xfId="10018" xr:uid="{6B1F22B5-CEBE-4313-8F78-AFA521977CAA}"/>
    <cellStyle name="常规 2 4 6 3 3 3" xfId="5376" xr:uid="{FDF59632-10FE-4E17-9680-9B0BDD4146E0}"/>
    <cellStyle name="常规 2 4 6 3 3 3 2" xfId="12146" xr:uid="{D8C0802E-0C4A-4CFC-80AE-647CCE8DCA5B}"/>
    <cellStyle name="常规 2 4 6 3 3 4" xfId="8213" xr:uid="{1B1AF3D3-6A4F-470C-BA94-3C64AD54BEDC}"/>
    <cellStyle name="常规 2 4 6 3 4" xfId="2383" xr:uid="{E289D8D8-68B4-4862-9DEA-1C9C313997D5}"/>
    <cellStyle name="常规 2 4 6 3 4 2" xfId="2384" xr:uid="{19B5CCA8-63B0-45F0-B16C-9E8908BCCCC9}"/>
    <cellStyle name="常规 2 4 6 3 4 2 2" xfId="7146" xr:uid="{720FA86D-07D5-49DC-83E2-F27BCE33792A}"/>
    <cellStyle name="常规 2 4 6 3 4 2 2 2" xfId="13916" xr:uid="{AE283AF0-B787-4872-A847-AE87AD457908}"/>
    <cellStyle name="常规 2 4 6 3 4 2 3" xfId="10372" xr:uid="{7CE7E0E8-C984-47A4-8087-FD096A65B07A}"/>
    <cellStyle name="常规 2 4 6 3 4 3" xfId="5730" xr:uid="{0BA0ABAE-E85A-4AE3-911C-5F475F3FFC19}"/>
    <cellStyle name="常规 2 4 6 3 4 3 2" xfId="12500" xr:uid="{23EDFC1D-DC58-4FC6-B946-EB97BACCE532}"/>
    <cellStyle name="常规 2 4 6 3 4 4" xfId="8567" xr:uid="{307E7E89-6241-48FB-8DB4-D4710A782858}"/>
    <cellStyle name="常规 2 4 6 3 5" xfId="2385" xr:uid="{70446390-739A-4AE6-8ADB-310DE1137828}"/>
    <cellStyle name="常规 2 4 6 3 5 2" xfId="6084" xr:uid="{96235A3F-CB1E-454A-8E45-445680DF96E6}"/>
    <cellStyle name="常规 2 4 6 3 5 2 2" xfId="12854" xr:uid="{D6C04366-A5EF-4189-9E52-BD121F0E00D7}"/>
    <cellStyle name="常规 2 4 6 3 5 3" xfId="9310" xr:uid="{1E4154BF-8BD4-4FCA-845A-E6F43424FE94}"/>
    <cellStyle name="常规 2 4 6 3 6" xfId="4668" xr:uid="{61F8D629-3BCC-4DE1-91B8-2F324C1C4DC8}"/>
    <cellStyle name="常规 2 4 6 3 6 2" xfId="11438" xr:uid="{5C6AC0E0-FA2F-4833-A000-CB71F67E0C99}"/>
    <cellStyle name="常规 2 4 6 3 7" xfId="7505" xr:uid="{DFAEEC24-AB4A-4E08-B3DA-0CD43733BB3F}"/>
    <cellStyle name="常规 2 4 6 4" xfId="2386" xr:uid="{B6673DF4-5E77-4F1C-A824-CC09F9DFAD67}"/>
    <cellStyle name="常规 2 4 6 4 2" xfId="2387" xr:uid="{8F0ECAC6-A9AE-4AD6-B8D9-6E72EB998B96}"/>
    <cellStyle name="常规 2 4 6 4 2 2" xfId="6261" xr:uid="{E3B13BFC-622E-4648-BA46-669B9D7439E8}"/>
    <cellStyle name="常规 2 4 6 4 2 2 2" xfId="13031" xr:uid="{381A99D8-A610-404E-A709-77B357B9FADD}"/>
    <cellStyle name="常规 2 4 6 4 2 3" xfId="9487" xr:uid="{9FAB8DC8-944A-4C7F-ACEB-090572C5A579}"/>
    <cellStyle name="常规 2 4 6 4 3" xfId="4845" xr:uid="{16D1BE61-3436-4EF7-ADF3-34B1DCA9E526}"/>
    <cellStyle name="常规 2 4 6 4 3 2" xfId="11615" xr:uid="{838A7B28-26F3-4EBC-80EF-C82F07F81E05}"/>
    <cellStyle name="常规 2 4 6 4 4" xfId="7682" xr:uid="{2AAEE8FA-863A-4BA6-A30C-39B36744FCA9}"/>
    <cellStyle name="常规 2 4 6 5" xfId="2388" xr:uid="{8DDD195E-1676-40C5-806F-BEF497DEA94E}"/>
    <cellStyle name="常规 2 4 6 5 2" xfId="2389" xr:uid="{6AF11424-8733-4561-BBDB-A47474A58150}"/>
    <cellStyle name="常规 2 4 6 5 2 2" xfId="6615" xr:uid="{36529A91-0226-43BC-9572-B321FD4826CE}"/>
    <cellStyle name="常规 2 4 6 5 2 2 2" xfId="13385" xr:uid="{DDFAB5A9-CE04-40B1-A01A-1AC839A31405}"/>
    <cellStyle name="常规 2 4 6 5 2 3" xfId="9841" xr:uid="{CF49DDC3-CA3E-426A-B181-59E8BE5E72F2}"/>
    <cellStyle name="常规 2 4 6 5 3" xfId="5199" xr:uid="{C0178CEF-99E0-4D4F-B88D-22758F307F91}"/>
    <cellStyle name="常规 2 4 6 5 3 2" xfId="11969" xr:uid="{F938EF49-AFF6-4276-B50C-16BD137EC4EA}"/>
    <cellStyle name="常规 2 4 6 5 4" xfId="8036" xr:uid="{C5D9DC12-CA73-4F0F-8B42-F6FDF310525A}"/>
    <cellStyle name="常规 2 4 6 6" xfId="2390" xr:uid="{2D3DFDCD-2656-477D-8D66-495D53CEE6DE}"/>
    <cellStyle name="常规 2 4 6 6 2" xfId="2391" xr:uid="{3D32AC00-484F-4762-8386-FBBCFCFA9222}"/>
    <cellStyle name="常规 2 4 6 6 2 2" xfId="6969" xr:uid="{7EB3EBAA-2EF2-4C94-8757-6B117B591483}"/>
    <cellStyle name="常规 2 4 6 6 2 2 2" xfId="13739" xr:uid="{F8E85432-8A62-42B6-BA92-82DB11240FA5}"/>
    <cellStyle name="常规 2 4 6 6 2 3" xfId="10195" xr:uid="{BF56BFB1-DC8F-432D-8496-E45E9F5FB663}"/>
    <cellStyle name="常规 2 4 6 6 3" xfId="5553" xr:uid="{4E13730A-BA75-4A39-B747-B2E5E47E3C71}"/>
    <cellStyle name="常规 2 4 6 6 3 2" xfId="12323" xr:uid="{65AF43B8-C278-4269-B2E0-B7D989A96C55}"/>
    <cellStyle name="常规 2 4 6 6 4" xfId="8390" xr:uid="{4A194CB5-9E27-492E-866E-EB465C6FC98D}"/>
    <cellStyle name="常规 2 4 6 7" xfId="2392" xr:uid="{DA0F7C26-1CB4-4F26-B771-024201D42226}"/>
    <cellStyle name="常规 2 4 6 7 2" xfId="5907" xr:uid="{DC295EE7-5CCE-41B6-87D5-CAD7D4042CEB}"/>
    <cellStyle name="常规 2 4 6 7 2 2" xfId="12677" xr:uid="{B6C929C8-CF77-4E05-9C44-2A627758AA8C}"/>
    <cellStyle name="常规 2 4 6 7 3" xfId="9133" xr:uid="{35EAA7B6-3317-4D56-9BF3-582D65B685DF}"/>
    <cellStyle name="常规 2 4 6 8" xfId="4491" xr:uid="{155F57F9-F208-40A1-8FE6-152789851448}"/>
    <cellStyle name="常规 2 4 6 8 2" xfId="11261" xr:uid="{CB561C0B-A835-4E3D-AD92-769339F8216B}"/>
    <cellStyle name="常规 2 4 6 9" xfId="7328" xr:uid="{99FD2FB2-26F0-47A6-B942-5A2A9413A11F}"/>
    <cellStyle name="常规 2 4 7" xfId="2393" xr:uid="{DF3ED4BD-76E0-405F-9181-660A1E7EB478}"/>
    <cellStyle name="常规 2 4 7 2" xfId="2394" xr:uid="{699572CD-1EBD-4FF9-99C9-9C8CDD82E79C}"/>
    <cellStyle name="常规 2 4 7 2 2" xfId="2395" xr:uid="{C94D7BE6-EA3F-4E4E-BFE7-A20506FE12E4}"/>
    <cellStyle name="常规 2 4 7 2 2 2" xfId="2396" xr:uid="{E11D5C33-98BB-439C-97E3-EAC67730AC09}"/>
    <cellStyle name="常规 2 4 7 2 2 2 2" xfId="6480" xr:uid="{5E4D18A7-2574-41F4-98FE-23716A87EF70}"/>
    <cellStyle name="常规 2 4 7 2 2 2 2 2" xfId="13250" xr:uid="{348223D0-D082-4A5A-83C3-6F38C662D29B}"/>
    <cellStyle name="常规 2 4 7 2 2 2 3" xfId="9706" xr:uid="{69F9913A-F399-4136-8516-63B321B18FC3}"/>
    <cellStyle name="常规 2 4 7 2 2 3" xfId="5064" xr:uid="{6BEC6DE6-5C60-4B0A-A2A4-A6CEDACFE71D}"/>
    <cellStyle name="常规 2 4 7 2 2 3 2" xfId="11834" xr:uid="{483B613B-3F43-4A56-9044-06A7684DD581}"/>
    <cellStyle name="常规 2 4 7 2 2 4" xfId="7901" xr:uid="{09254C0F-9C48-4C68-B5C1-3764797164D9}"/>
    <cellStyle name="常规 2 4 7 2 3" xfId="2397" xr:uid="{7F06E198-FEA7-40A5-AB88-F889FDF42F2E}"/>
    <cellStyle name="常规 2 4 7 2 3 2" xfId="2398" xr:uid="{283C27C9-B49D-4430-83CF-05DEC51B6FF0}"/>
    <cellStyle name="常规 2 4 7 2 3 2 2" xfId="6834" xr:uid="{62EB6CED-CA98-4108-B009-61175260D147}"/>
    <cellStyle name="常规 2 4 7 2 3 2 2 2" xfId="13604" xr:uid="{0F26FCA0-76BB-47B2-B0AD-A3F7F8AFC178}"/>
    <cellStyle name="常规 2 4 7 2 3 2 3" xfId="10060" xr:uid="{EF4247BC-63DB-4C40-8F4D-07B98691D713}"/>
    <cellStyle name="常规 2 4 7 2 3 3" xfId="5418" xr:uid="{77749AEE-00D0-4232-B089-F3BCA817DCC0}"/>
    <cellStyle name="常规 2 4 7 2 3 3 2" xfId="12188" xr:uid="{1126F605-D326-4F47-B524-50C378C4E29B}"/>
    <cellStyle name="常规 2 4 7 2 3 4" xfId="8255" xr:uid="{58382A68-0751-4DC5-87D1-2CE6C931A95D}"/>
    <cellStyle name="常规 2 4 7 2 4" xfId="2399" xr:uid="{5E1343E0-640E-4332-8D7F-CF7D194DC81C}"/>
    <cellStyle name="常规 2 4 7 2 4 2" xfId="2400" xr:uid="{DA00BA85-FC47-4C2A-957B-5BC7C2DC3995}"/>
    <cellStyle name="常规 2 4 7 2 4 2 2" xfId="7188" xr:uid="{FFDECD4F-B3D5-443D-A5DB-AC1483302E2A}"/>
    <cellStyle name="常规 2 4 7 2 4 2 2 2" xfId="13958" xr:uid="{4D1390DC-EB39-4C85-86A3-7D72A2380EC9}"/>
    <cellStyle name="常规 2 4 7 2 4 2 3" xfId="10414" xr:uid="{67DDB97E-93A2-48DD-BBAF-541CE0E7763C}"/>
    <cellStyle name="常规 2 4 7 2 4 3" xfId="5772" xr:uid="{F4291D82-920E-42E1-B61C-4B019D7FFF27}"/>
    <cellStyle name="常规 2 4 7 2 4 3 2" xfId="12542" xr:uid="{A63B0E23-A2A3-4BD8-BE44-E972F124A15F}"/>
    <cellStyle name="常规 2 4 7 2 4 4" xfId="8609" xr:uid="{454B69C2-8B17-4F33-B804-757DBAA15B0D}"/>
    <cellStyle name="常规 2 4 7 2 5" xfId="2401" xr:uid="{FF2D4DD0-E84F-4968-8C79-39C4E049E596}"/>
    <cellStyle name="常规 2 4 7 2 5 2" xfId="6126" xr:uid="{21D1D8AA-92B5-4EF1-9AB9-9F50A4E17169}"/>
    <cellStyle name="常规 2 4 7 2 5 2 2" xfId="12896" xr:uid="{2B9B32FA-CD3C-4918-9829-F46E4FE71E9B}"/>
    <cellStyle name="常规 2 4 7 2 5 3" xfId="9352" xr:uid="{CB3CA05A-EDC7-4912-A2FF-31C5FF7E1B46}"/>
    <cellStyle name="常规 2 4 7 2 6" xfId="4710" xr:uid="{735F331C-FF1B-453E-BEA5-64B3898E49E0}"/>
    <cellStyle name="常规 2 4 7 2 6 2" xfId="11480" xr:uid="{0E5B2654-BE59-466F-986D-B368286CAB4F}"/>
    <cellStyle name="常规 2 4 7 2 7" xfId="7547" xr:uid="{2CD2D4DD-BA56-4F03-8870-6DBFEBDE17D9}"/>
    <cellStyle name="常规 2 4 7 3" xfId="2402" xr:uid="{E1486DD4-40BD-4861-B5A7-81F43135EC5B}"/>
    <cellStyle name="常规 2 4 7 3 2" xfId="2403" xr:uid="{11D48469-DC1E-43F3-967B-996276D6A84F}"/>
    <cellStyle name="常规 2 4 7 3 2 2" xfId="6303" xr:uid="{16FA072F-0705-4AA6-BA51-4DD05161E164}"/>
    <cellStyle name="常规 2 4 7 3 2 2 2" xfId="13073" xr:uid="{675C7972-A16E-4B28-B53C-15038D80F4BE}"/>
    <cellStyle name="常规 2 4 7 3 2 3" xfId="9529" xr:uid="{D5E1E670-CB12-4FC3-9D2B-123CFED4DB61}"/>
    <cellStyle name="常规 2 4 7 3 3" xfId="4887" xr:uid="{800EF64C-F84C-47F0-9888-5F67CE0A03E8}"/>
    <cellStyle name="常规 2 4 7 3 3 2" xfId="11657" xr:uid="{01D1380E-FECF-42E1-A489-8D4217989EA3}"/>
    <cellStyle name="常规 2 4 7 3 4" xfId="7724" xr:uid="{71603B72-E793-4652-AB45-87DCF8FEFA51}"/>
    <cellStyle name="常规 2 4 7 4" xfId="2404" xr:uid="{5870BE99-1F7B-4856-838B-C7A39FBE8290}"/>
    <cellStyle name="常规 2 4 7 4 2" xfId="2405" xr:uid="{5CBF7FE7-FE50-4363-8362-C2AEB0516736}"/>
    <cellStyle name="常规 2 4 7 4 2 2" xfId="6657" xr:uid="{C203FD03-3B2D-46C2-898A-DCD25A337894}"/>
    <cellStyle name="常规 2 4 7 4 2 2 2" xfId="13427" xr:uid="{518CB52B-6078-40EB-BAA0-D33C090A156E}"/>
    <cellStyle name="常规 2 4 7 4 2 3" xfId="9883" xr:uid="{345ACA5D-ED8E-45C5-A5BE-433CFCE5F7B6}"/>
    <cellStyle name="常规 2 4 7 4 3" xfId="5241" xr:uid="{4627CD10-6554-4C12-970D-5BCC110DABFE}"/>
    <cellStyle name="常规 2 4 7 4 3 2" xfId="12011" xr:uid="{F8F759CB-6D7B-4FFD-BB97-336E9F1130B3}"/>
    <cellStyle name="常规 2 4 7 4 4" xfId="8078" xr:uid="{06A39F0B-901E-46F7-A214-21854B2801F5}"/>
    <cellStyle name="常规 2 4 7 5" xfId="2406" xr:uid="{13EF698A-8864-4259-9584-D510530780DD}"/>
    <cellStyle name="常规 2 4 7 5 2" xfId="2407" xr:uid="{3DBB2132-1DE7-4BE3-81F5-313C9F14F6B8}"/>
    <cellStyle name="常规 2 4 7 5 2 2" xfId="7011" xr:uid="{61E6A769-2F8C-4DAD-8625-A12020A90416}"/>
    <cellStyle name="常规 2 4 7 5 2 2 2" xfId="13781" xr:uid="{250EC2D4-D850-4916-9909-7A189D81787E}"/>
    <cellStyle name="常规 2 4 7 5 2 3" xfId="10237" xr:uid="{36D9B75C-E937-487E-AC55-95A9B7BBFEA2}"/>
    <cellStyle name="常规 2 4 7 5 3" xfId="5595" xr:uid="{073F22E2-862C-4D26-A0A2-081786DB2241}"/>
    <cellStyle name="常规 2 4 7 5 3 2" xfId="12365" xr:uid="{C7105A1D-9F17-41E9-A098-C458AFD89A8D}"/>
    <cellStyle name="常规 2 4 7 5 4" xfId="8432" xr:uid="{6E1F8CAA-CF3B-43E2-AD26-3243F4C70BC3}"/>
    <cellStyle name="常规 2 4 7 6" xfId="2408" xr:uid="{963CE28E-C57E-47EF-8ED5-572F52EE7147}"/>
    <cellStyle name="常规 2 4 7 6 2" xfId="5949" xr:uid="{FD003828-D034-4D24-A06B-B06648018348}"/>
    <cellStyle name="常规 2 4 7 6 2 2" xfId="12719" xr:uid="{FFBC6D71-F420-4E6F-911C-7AC6131C3E70}"/>
    <cellStyle name="常规 2 4 7 6 3" xfId="9175" xr:uid="{F4CD3210-8739-428B-B9AD-FF5ECE8CC794}"/>
    <cellStyle name="常规 2 4 7 7" xfId="4533" xr:uid="{292E987F-9C7F-4315-A4F2-0482E781D073}"/>
    <cellStyle name="常规 2 4 7 7 2" xfId="11303" xr:uid="{7E691355-5507-4796-951D-BEF72C5DEA50}"/>
    <cellStyle name="常规 2 4 7 8" xfId="7370" xr:uid="{B90CC77E-7B3C-416D-9C3C-5EF678D10A26}"/>
    <cellStyle name="常规 2 4 8" xfId="2409" xr:uid="{F1A30E1C-9247-4C9B-8BB3-44CBFD55D170}"/>
    <cellStyle name="常规 2 4 8 2" xfId="2410" xr:uid="{F9A7FFBC-A231-4CF5-BF84-285CE458E494}"/>
    <cellStyle name="常规 2 4 8 2 2" xfId="2411" xr:uid="{5CF90E9A-5A6F-4C75-9E55-D586368C0C4C}"/>
    <cellStyle name="常规 2 4 8 2 2 2" xfId="6396" xr:uid="{3731EF3D-DE13-49EB-B87B-A5D1A64F55BD}"/>
    <cellStyle name="常规 2 4 8 2 2 2 2" xfId="13166" xr:uid="{928D9271-F5B5-47DB-BE40-792D933E4626}"/>
    <cellStyle name="常规 2 4 8 2 2 3" xfId="9622" xr:uid="{76847249-0D09-4690-A4B0-D76D1685360C}"/>
    <cellStyle name="常规 2 4 8 2 3" xfId="4980" xr:uid="{58C3ADC6-D90B-425F-987F-2A4BCF63C7FD}"/>
    <cellStyle name="常规 2 4 8 2 3 2" xfId="11750" xr:uid="{31DE47E8-9E68-445F-8DCE-AB4A2500AEE0}"/>
    <cellStyle name="常规 2 4 8 2 4" xfId="7817" xr:uid="{E15ECEAE-8241-4695-95A4-059038B7C66D}"/>
    <cellStyle name="常规 2 4 8 3" xfId="2412" xr:uid="{F85382AC-1495-42A5-A1BA-255BE3C4400C}"/>
    <cellStyle name="常规 2 4 8 3 2" xfId="2413" xr:uid="{6F5DED08-BF01-4380-83C6-BE8A12DEF5E5}"/>
    <cellStyle name="常规 2 4 8 3 2 2" xfId="6750" xr:uid="{49D14B27-40E1-4845-8ECC-0009C7EF63FE}"/>
    <cellStyle name="常规 2 4 8 3 2 2 2" xfId="13520" xr:uid="{E832C87D-CC1E-41B2-8FBA-493B779F9BBD}"/>
    <cellStyle name="常规 2 4 8 3 2 3" xfId="9976" xr:uid="{E9C55C3C-83FE-4EAA-8D35-95481CDB8E25}"/>
    <cellStyle name="常规 2 4 8 3 3" xfId="5334" xr:uid="{6F9F53A0-2BE1-4F48-A3E2-CBC00EA64B37}"/>
    <cellStyle name="常规 2 4 8 3 3 2" xfId="12104" xr:uid="{47501879-A8BE-453A-9263-51ABC077FD1A}"/>
    <cellStyle name="常规 2 4 8 3 4" xfId="8171" xr:uid="{970D7BC3-87E0-489C-8FD6-2F6103B5644D}"/>
    <cellStyle name="常规 2 4 8 4" xfId="2414" xr:uid="{7D84F26A-4BE4-4BAB-BEF0-014355FF6B9E}"/>
    <cellStyle name="常规 2 4 8 4 2" xfId="2415" xr:uid="{50325E49-C869-419D-9C48-C727C99FBDD3}"/>
    <cellStyle name="常规 2 4 8 4 2 2" xfId="7104" xr:uid="{15AC444F-4950-47B8-B074-16C00508BCB9}"/>
    <cellStyle name="常规 2 4 8 4 2 2 2" xfId="13874" xr:uid="{C4BBFD87-7C7B-469C-BA06-2EEFCF486F18}"/>
    <cellStyle name="常规 2 4 8 4 2 3" xfId="10330" xr:uid="{F951D53D-2CAB-48E9-AA44-6E2E0DD4DEEC}"/>
    <cellStyle name="常规 2 4 8 4 3" xfId="5688" xr:uid="{75E32098-641A-4C46-9049-FE1AE4995FFE}"/>
    <cellStyle name="常规 2 4 8 4 3 2" xfId="12458" xr:uid="{94767023-470E-434B-AE34-E23700A7EE5B}"/>
    <cellStyle name="常规 2 4 8 4 4" xfId="8525" xr:uid="{C8F5320A-A6BE-4A1D-ACF6-2DCAE18103F3}"/>
    <cellStyle name="常规 2 4 8 5" xfId="2416" xr:uid="{9AC073FC-B8F5-4C4E-A005-3EBB84F3318C}"/>
    <cellStyle name="常规 2 4 8 5 2" xfId="6042" xr:uid="{B79DF510-44BB-4688-BDEB-36A8831DD1BA}"/>
    <cellStyle name="常规 2 4 8 5 2 2" xfId="12812" xr:uid="{DE98EEDC-DD5E-4CDC-9BEA-8EDBA44B81C0}"/>
    <cellStyle name="常规 2 4 8 5 3" xfId="9268" xr:uid="{F3269CBE-EDD0-4CEE-8382-54667AB04D00}"/>
    <cellStyle name="常规 2 4 8 6" xfId="4626" xr:uid="{33D52DF4-37CA-43F8-8510-6E3A3D217BB3}"/>
    <cellStyle name="常规 2 4 8 6 2" xfId="11396" xr:uid="{370C20EC-5DFD-462C-B154-DF05A77E4678}"/>
    <cellStyle name="常规 2 4 8 7" xfId="7463" xr:uid="{C10E9271-C1EB-4177-BB36-4FBACC9E4FCE}"/>
    <cellStyle name="常规 2 4 9" xfId="2417" xr:uid="{24BD75D1-A5FA-4B96-8FE9-8E2510B3A1B4}"/>
    <cellStyle name="常规 2 4 9 2" xfId="2418" xr:uid="{0E009C4F-337C-4457-8ED7-A5EF64CA286B}"/>
    <cellStyle name="常规 2 4 9 2 2" xfId="6219" xr:uid="{1B8B0257-DDB9-49D4-A607-338D699A98A3}"/>
    <cellStyle name="常规 2 4 9 2 2 2" xfId="12989" xr:uid="{E198C3AC-5939-4EB3-84B0-641C3651579D}"/>
    <cellStyle name="常规 2 4 9 2 3" xfId="9445" xr:uid="{8990D525-BE67-49DD-8BEC-011813637F40}"/>
    <cellStyle name="常规 2 4 9 3" xfId="4803" xr:uid="{B34D7CDE-C4D6-4148-8774-C2F6BCE7E9BC}"/>
    <cellStyle name="常规 2 4 9 3 2" xfId="11573" xr:uid="{4ED09781-A986-4BC3-BA85-98A2D2D0D3E6}"/>
    <cellStyle name="常规 2 4 9 4" xfId="7640" xr:uid="{BE002BA2-68C3-410B-A99B-D7F13425F4AE}"/>
    <cellStyle name="常规 2 5" xfId="10900" xr:uid="{621776F9-633E-4256-B5F5-F6EEDFAC658F}"/>
    <cellStyle name="常规 2 5 2" xfId="14061" xr:uid="{ABDB745F-0CF2-44D9-8C1A-4F5212B53B96}"/>
    <cellStyle name="常规 2 6" xfId="14051" xr:uid="{55D5B2F0-FB19-4B5F-9E5C-39E748F36E7C}"/>
    <cellStyle name="常规 2 7" xfId="7" xr:uid="{56A1275F-26E3-4099-952A-D3AB40C011DD}"/>
    <cellStyle name="常规 2 8" xfId="14065" xr:uid="{975BC7DC-214A-427F-B9D9-745A5F1DEF16}"/>
    <cellStyle name="常规 20" xfId="14080" xr:uid="{13C033D9-331C-46D3-AF30-9D2E1A5766E4}"/>
    <cellStyle name="常规 21" xfId="14081" xr:uid="{4344B86F-3C2A-4832-B52C-7BBA97A3163C}"/>
    <cellStyle name="常规 22" xfId="14082" xr:uid="{22DD4116-F116-4107-9E5D-C9FA2FB7A17F}"/>
    <cellStyle name="常规 23" xfId="14086" xr:uid="{FAECEEE3-99E2-4D86-BBEA-CA4C0505B23B}"/>
    <cellStyle name="常规 24" xfId="14087" xr:uid="{CD66E37E-01D0-49E9-922D-BC76F9A6C0C9}"/>
    <cellStyle name="常规 25" xfId="14088" xr:uid="{29B3A01F-70DD-46A7-8583-8BC07A4B0D55}"/>
    <cellStyle name="常规 26" xfId="14090" xr:uid="{6255AF56-3E9F-44A2-83E7-C2877664E6B8}"/>
    <cellStyle name="常规 27" xfId="14091" xr:uid="{9F791FEB-B548-48B9-A9BB-E15A79873840}"/>
    <cellStyle name="常规 28" xfId="14093" xr:uid="{38536678-0E0F-4680-B38C-BC9976AA508C}"/>
    <cellStyle name="常规 29" xfId="14094" xr:uid="{B3BDFA36-B719-472D-B4CF-870A4E4B4997}"/>
    <cellStyle name="常规 3" xfId="2419" xr:uid="{32C0627F-8DE5-4FD7-BE79-AA13A18DEA6F}"/>
    <cellStyle name="常规 3 2" xfId="2420" xr:uid="{FB54DCD4-F25C-44C8-8887-5BA2750A49E9}"/>
    <cellStyle name="常规 3 2 2" xfId="2421" xr:uid="{8E01E6F7-6A8B-46FC-951D-640606252C2C}"/>
    <cellStyle name="常规 3 2 2 2" xfId="2422" xr:uid="{6249A6FC-DF2B-4695-B7FC-97344181086F}"/>
    <cellStyle name="常规 3 2 2 2 2" xfId="2423" xr:uid="{17D20F9A-4A75-42DB-8AD2-F13ACC4695B0}"/>
    <cellStyle name="常规 3 2 2 2 2 2" xfId="10809" xr:uid="{0857977B-5922-4FAF-8804-10353F323B31}"/>
    <cellStyle name="常规 3 2 2 2 2 3" xfId="9002" xr:uid="{DB087C5F-A52C-4621-BD06-0EACAD3EB302}"/>
    <cellStyle name="常规 3 2 2 3" xfId="2424" xr:uid="{15177AAE-BA72-4A1C-A5BC-7A2BCD8BEBD1}"/>
    <cellStyle name="常规 3 2 2 3 2" xfId="10508" xr:uid="{9EED2752-8E65-438F-9FBE-7ECB0805323F}"/>
    <cellStyle name="常规 3 2 2 3 3" xfId="7299" xr:uid="{FEC17DFB-192E-469D-96E5-64BD2D234D38}"/>
    <cellStyle name="常规 3 2 3" xfId="2425" xr:uid="{8D4CBA4B-B923-46FD-A92C-FC7675FFD3A5}"/>
    <cellStyle name="常规 3 2 3 2" xfId="2426" xr:uid="{AD224CE7-1EA1-451D-BCDF-B6D55E27A5A4}"/>
    <cellStyle name="常规 3 2 3 2 2" xfId="10810" xr:uid="{812169BE-CD71-46C9-8068-F0E1F53714A8}"/>
    <cellStyle name="常规 3 2 3 2 3" xfId="9003" xr:uid="{3F35407E-8250-45A9-ABCC-6D161CFA8DC9}"/>
    <cellStyle name="常规 3 3" xfId="2427" xr:uid="{21A93BEC-41E2-45EE-AF20-1E9ED4E15D6F}"/>
    <cellStyle name="常规 3 3 2" xfId="2428" xr:uid="{3AFAAA1D-BCD7-4DDE-80D3-E85C8C6035EE}"/>
    <cellStyle name="常规 3 3 2 2" xfId="2429" xr:uid="{9CFB7A27-CC04-45D0-ACCD-03C92C7AB085}"/>
    <cellStyle name="常规 3 3 2 2 2" xfId="10811" xr:uid="{17ED9720-D64F-4893-88A7-1BF08BA48A89}"/>
    <cellStyle name="常规 3 3 2 2 3" xfId="9004" xr:uid="{29FB9BF1-9726-4C5D-9504-654A948B04A3}"/>
    <cellStyle name="常规 3 4" xfId="2430" xr:uid="{B5949B50-4CEF-452C-B5DA-40C5D91995A7}"/>
    <cellStyle name="常规 3 4 2" xfId="2431" xr:uid="{0A9631C6-D388-4F33-A448-C4FC41354D33}"/>
    <cellStyle name="常规 3 4 2 2" xfId="2432" xr:uid="{7DD2F9F8-85F0-4F87-BBEB-36C666869C27}"/>
    <cellStyle name="常规 3 4 2 2 2" xfId="10812" xr:uid="{26823F93-968B-425B-AED2-625FFF85902A}"/>
    <cellStyle name="常规 3 4 2 2 3" xfId="9005" xr:uid="{D2C2115F-08BC-4628-87DB-B8C6B87D36F3}"/>
    <cellStyle name="常规 3 4 3" xfId="2433" xr:uid="{114A943F-9C28-43E7-B211-35255484F950}"/>
    <cellStyle name="常规 3 4 3 2" xfId="10509" xr:uid="{2DC19D17-4510-4A37-9760-EB7895D3185D}"/>
    <cellStyle name="常规 3 4 3 3" xfId="7300" xr:uid="{D2B8BA93-EC51-49A1-A64A-69B5C4115A8D}"/>
    <cellStyle name="常规 3 5" xfId="10906" xr:uid="{E8D4BE27-0006-4A60-8598-81DBCE61CA58}"/>
    <cellStyle name="常规 3 5 2" xfId="6" xr:uid="{56187271-64DB-4A33-8962-B93A08349C51}"/>
    <cellStyle name="常规 3 5 2 2" xfId="14060" xr:uid="{43610EAC-26F2-4B65-BAAB-3821F46710F5}"/>
    <cellStyle name="常规 3 5 3" xfId="14055" xr:uid="{7F227365-4382-4235-987E-1F1212AD4165}"/>
    <cellStyle name="常规 3 5 4" xfId="14058" xr:uid="{FD8135E0-5A42-4F2F-93D1-20CA99EDC0E0}"/>
    <cellStyle name="常规 3 5 5" xfId="14053" xr:uid="{7E0B91F9-0D08-4052-A0BD-0FCC97C10EC9}"/>
    <cellStyle name="常规 30" xfId="14096" xr:uid="{0B81F8D2-E71B-4B4E-A40D-337BB5FA280D}"/>
    <cellStyle name="常规 31" xfId="14097" xr:uid="{33FB290C-3AB9-414A-AF5E-4BCB4BB5275E}"/>
    <cellStyle name="常规 32" xfId="14099" xr:uid="{47A253F1-2211-4BCF-BCBF-9EFBAB03DD0C}"/>
    <cellStyle name="常规 33" xfId="14101" xr:uid="{4E8FA3E8-BE32-4072-B883-87E7101D6537}"/>
    <cellStyle name="常规 34" xfId="14102" xr:uid="{3C8475F1-91B8-4466-8242-5CCEB104E490}"/>
    <cellStyle name="常规 35" xfId="14103" xr:uid="{D421B149-ACE9-4CC7-8FCA-5C571EA2F7EF}"/>
    <cellStyle name="常规 36" xfId="14105" xr:uid="{702481EC-CAFC-466B-B004-BE395790509D}"/>
    <cellStyle name="常规 37" xfId="14107" xr:uid="{844CF420-A1FE-4D1E-B220-46CC26D8C7EC}"/>
    <cellStyle name="常规 38" xfId="14109" xr:uid="{9DFF7807-E8D0-4FB4-8AFF-98C7F4A0CE9C}"/>
    <cellStyle name="常规 39" xfId="14111" xr:uid="{CB498726-6352-4F6F-9649-C68904F1FD7E}"/>
    <cellStyle name="常规 4" xfId="8" xr:uid="{2724A2D5-B268-4A87-B878-3520D5FA2F47}"/>
    <cellStyle name="常规 4 10" xfId="2434" xr:uid="{227B3C29-45FD-4BE6-B896-3267EA95E62F}"/>
    <cellStyle name="常规 4 10 2" xfId="2435" xr:uid="{D1D9632E-B47C-4FFF-AECE-0F83160F1596}"/>
    <cellStyle name="常规 4 10 2 2" xfId="2436" xr:uid="{ABCE81A0-B327-4307-B94E-C2AFD85158FB}"/>
    <cellStyle name="常规 4 10 2 2 2" xfId="6397" xr:uid="{43C6D394-1E5F-4417-87F4-AFD840C16ABF}"/>
    <cellStyle name="常规 4 10 2 2 2 2" xfId="13167" xr:uid="{3B32C7FE-CE48-409F-9735-0E628DBA5734}"/>
    <cellStyle name="常规 4 10 2 2 3" xfId="9623" xr:uid="{769C68E6-3C96-41ED-9F06-2DB0830AA9F1}"/>
    <cellStyle name="常规 4 10 2 3" xfId="4981" xr:uid="{E092BEFF-89CB-42F6-9204-6CE8558DFCFD}"/>
    <cellStyle name="常规 4 10 2 3 2" xfId="11751" xr:uid="{BBEE31FD-418B-4723-87F8-7167BBE3EE23}"/>
    <cellStyle name="常规 4 10 2 4" xfId="7818" xr:uid="{6AE03822-B167-436F-B7FE-870267BDE7D3}"/>
    <cellStyle name="常规 4 10 3" xfId="2437" xr:uid="{3BE2F420-FAE9-4F8A-826F-ACE31818A80E}"/>
    <cellStyle name="常规 4 10 3 2" xfId="2438" xr:uid="{72C6FA1B-5621-470B-9B3C-8930959B680E}"/>
    <cellStyle name="常规 4 10 3 2 2" xfId="6751" xr:uid="{C8E8FAAA-AE84-4C62-BD9B-907D5A23DA2B}"/>
    <cellStyle name="常规 4 10 3 2 2 2" xfId="13521" xr:uid="{9D6A6D45-DF7B-469B-BD6F-2DA6B42C729F}"/>
    <cellStyle name="常规 4 10 3 2 3" xfId="9977" xr:uid="{0419B961-8763-4D19-AEB6-6585C98D9C07}"/>
    <cellStyle name="常规 4 10 3 3" xfId="5335" xr:uid="{6A2F4E0D-F3AB-4FF6-BA23-7069680F22E9}"/>
    <cellStyle name="常规 4 10 3 3 2" xfId="12105" xr:uid="{ABF60E30-AAC3-4975-AF9D-E9A9159D948B}"/>
    <cellStyle name="常规 4 10 3 4" xfId="8172" xr:uid="{750D03B1-A67E-459D-B97A-4FB05C3812FC}"/>
    <cellStyle name="常规 4 10 4" xfId="2439" xr:uid="{30FE7463-5FB6-4298-8B1F-8532C8660F70}"/>
    <cellStyle name="常规 4 10 4 2" xfId="2440" xr:uid="{B63A2ED4-62D8-4C01-94AE-D86213B5DAEC}"/>
    <cellStyle name="常规 4 10 4 2 2" xfId="7105" xr:uid="{88038CB6-DC89-4436-BCA0-8C06B6ED725A}"/>
    <cellStyle name="常规 4 10 4 2 2 2" xfId="13875" xr:uid="{EEC9D413-895D-466A-BD9D-676FCA2362C2}"/>
    <cellStyle name="常规 4 10 4 2 3" xfId="10331" xr:uid="{C1527F59-398B-4233-AD1A-9304ADCD2ED0}"/>
    <cellStyle name="常规 4 10 4 3" xfId="5689" xr:uid="{F088F471-D2B5-47D8-8B04-5046CB3CCF63}"/>
    <cellStyle name="常规 4 10 4 3 2" xfId="12459" xr:uid="{AAD0B3EB-F97C-454C-8E99-2B42E18A0DE9}"/>
    <cellStyle name="常规 4 10 4 4" xfId="8526" xr:uid="{3B03C970-AC1E-4FB3-9433-2BE8965D5EA4}"/>
    <cellStyle name="常规 4 10 5" xfId="2441" xr:uid="{80DF3FB3-14FB-4BBC-972B-7804F0C5769E}"/>
    <cellStyle name="常规 4 10 5 2" xfId="6043" xr:uid="{D6C36656-1CCC-4ADE-B061-A8C53254CA8C}"/>
    <cellStyle name="常规 4 10 5 2 2" xfId="12813" xr:uid="{87785BAB-D40E-4DBB-8F43-6208B7D642E6}"/>
    <cellStyle name="常规 4 10 5 3" xfId="9269" xr:uid="{411BFB57-0EF2-400C-B284-E76BEDD69672}"/>
    <cellStyle name="常规 4 10 6" xfId="4627" xr:uid="{8C4C4B13-144D-497E-BC67-E466E8436F00}"/>
    <cellStyle name="常规 4 10 6 2" xfId="11397" xr:uid="{E06CEF34-0702-45D2-B427-1BB69001C13F}"/>
    <cellStyle name="常规 4 10 7" xfId="7464" xr:uid="{54D71F26-12DF-4171-8E80-2127E6376EFC}"/>
    <cellStyle name="常规 4 11" xfId="2442" xr:uid="{5307EDB2-EEEE-498C-AB51-D1780365F63C}"/>
    <cellStyle name="常规 4 11 2" xfId="2443" xr:uid="{D45D2451-0B22-491F-B58B-78CE3DC11E1D}"/>
    <cellStyle name="常规 4 11 2 2" xfId="6220" xr:uid="{EA167ABF-F656-415D-AF4B-BE8BF1FAE2EF}"/>
    <cellStyle name="常规 4 11 2 2 2" xfId="12990" xr:uid="{55A1F9E2-5B65-491C-B572-C10E8554C2E8}"/>
    <cellStyle name="常规 4 11 2 3" xfId="9446" xr:uid="{B9A9FE6A-CBB3-4865-8286-933A4CAD33A2}"/>
    <cellStyle name="常规 4 11 3" xfId="4804" xr:uid="{0F8E9C53-128B-466C-9582-E26F316EB7AF}"/>
    <cellStyle name="常规 4 11 3 2" xfId="11574" xr:uid="{4DC94420-D7AB-43D2-8A7F-BDC9B2BA0899}"/>
    <cellStyle name="常规 4 11 4" xfId="7641" xr:uid="{CA732729-F204-43B3-B96F-68505BB0919B}"/>
    <cellStyle name="常规 4 12" xfId="2444" xr:uid="{22287A50-B599-46D9-9659-4D1305CAE9B4}"/>
    <cellStyle name="常规 4 12 2" xfId="2445" xr:uid="{2814FEF4-1FD1-4C46-AA23-EC03374B5337}"/>
    <cellStyle name="常规 4 12 2 2" xfId="6574" xr:uid="{A0D0C264-840F-456F-9C0C-105CAC6E744D}"/>
    <cellStyle name="常规 4 12 2 2 2" xfId="13344" xr:uid="{14CB1FF9-23D2-4A41-95BE-CF10202EAB89}"/>
    <cellStyle name="常规 4 12 2 3" xfId="9800" xr:uid="{EF457A6E-9124-4CA6-B474-4161DD830531}"/>
    <cellStyle name="常规 4 12 3" xfId="5158" xr:uid="{8DD0A44E-A282-46D9-8AF9-665F819BD9A5}"/>
    <cellStyle name="常规 4 12 3 2" xfId="11928" xr:uid="{27622CBD-C30F-44CB-AFBF-7B5FA315A88E}"/>
    <cellStyle name="常规 4 12 4" xfId="7995" xr:uid="{DCD61442-34A6-41A8-9F70-23F83C607D85}"/>
    <cellStyle name="常规 4 13" xfId="2446" xr:uid="{6128930C-CFE2-48FF-AEA3-41F48B0971DD}"/>
    <cellStyle name="常规 4 13 2" xfId="2447" xr:uid="{5E4FDB41-C8FF-4947-A632-EF6DF07AF17E}"/>
    <cellStyle name="常规 4 13 2 2" xfId="6928" xr:uid="{8DE98BC4-F3BB-42EC-A611-1F64BFAC78EC}"/>
    <cellStyle name="常规 4 13 2 2 2" xfId="13698" xr:uid="{8A10C531-2EEC-49DE-BF34-9EBECD3EAF52}"/>
    <cellStyle name="常规 4 13 2 3" xfId="10154" xr:uid="{95A0B4A1-6CD4-4D27-BC68-5C2F4C963E0E}"/>
    <cellStyle name="常规 4 13 3" xfId="5512" xr:uid="{A3327945-3B22-41B5-8EE8-910A6ABC2BDF}"/>
    <cellStyle name="常规 4 13 3 2" xfId="12282" xr:uid="{025F53F6-F2C2-4404-80EC-9DD6860DDDFF}"/>
    <cellStyle name="常规 4 13 4" xfId="8349" xr:uid="{E20556F2-3B30-4DEB-9367-618003097AC6}"/>
    <cellStyle name="常规 4 14" xfId="2448" xr:uid="{695FEDDC-0B77-49B9-BA85-5A47FD68D3A6}"/>
    <cellStyle name="常规 4 14 2" xfId="5866" xr:uid="{A8680EF7-B3D2-41BD-BAFD-5ECA318F8097}"/>
    <cellStyle name="常规 4 14 2 2" xfId="12636" xr:uid="{169E57A9-2963-49EF-AE50-6FA000428E80}"/>
    <cellStyle name="常规 4 14 3" xfId="9006" xr:uid="{126C8DE0-E010-4F81-88BF-8B610A4925C6}"/>
    <cellStyle name="常规 4 15" xfId="4450" xr:uid="{74FCA48D-14EE-4857-A6D4-56DDC0030780}"/>
    <cellStyle name="常规 4 15 2" xfId="11220" xr:uid="{92D793D9-9811-4F88-9138-06903D4D9239}"/>
    <cellStyle name="常规 4 15 3" xfId="10901" xr:uid="{26A6D289-E8AE-404E-B235-782D799AD48C}"/>
    <cellStyle name="常规 4 16" xfId="7282" xr:uid="{9E975A2E-CD6A-4DCE-BE33-96332F331CA7}"/>
    <cellStyle name="常规 4 2" xfId="2449" xr:uid="{A20819D9-44ED-4692-A504-759D3E4FBB06}"/>
    <cellStyle name="常规 4 2 10" xfId="2450" xr:uid="{50878624-E70A-45EA-902E-736C0E0AE53B}"/>
    <cellStyle name="常规 4 2 10 2" xfId="2451" xr:uid="{7528BA43-BE59-4CC7-8691-06ABEFFAA727}"/>
    <cellStyle name="常规 4 2 10 2 2" xfId="6932" xr:uid="{C99553DB-8313-4918-AB73-B535DD2D304D}"/>
    <cellStyle name="常规 4 2 10 2 2 2" xfId="13702" xr:uid="{D4F40041-9172-441D-AA51-2FFF0A5D2E80}"/>
    <cellStyle name="常规 4 2 10 2 3" xfId="10158" xr:uid="{B5B6A5E8-53DC-4199-B3D1-AF45BE9DF319}"/>
    <cellStyle name="常规 4 2 10 3" xfId="5516" xr:uid="{9FF2CE12-3EF8-4F42-8CF6-668F9BF47DD9}"/>
    <cellStyle name="常规 4 2 10 3 2" xfId="12286" xr:uid="{DC6F79BD-1297-43C3-A958-2FD2B4AA91DA}"/>
    <cellStyle name="常规 4 2 10 4" xfId="8353" xr:uid="{C5DF01A7-4B03-41B8-904B-0261A5782D1C}"/>
    <cellStyle name="常规 4 2 11" xfId="2452" xr:uid="{AE2445ED-C305-49A6-A3F9-DB5C5558F256}"/>
    <cellStyle name="常规 4 2 11 2" xfId="5870" xr:uid="{D5F42FD7-1656-47C1-824E-28415A95B089}"/>
    <cellStyle name="常规 4 2 11 2 2" xfId="12640" xr:uid="{CBB6DCE3-FADD-4EEC-8060-24AC0D3A0CF9}"/>
    <cellStyle name="常规 4 2 11 3" xfId="9096" xr:uid="{125125A9-B995-4162-929B-4E50C5CDED2E}"/>
    <cellStyle name="常规 4 2 12" xfId="4454" xr:uid="{DAAC3C03-FDED-4CA9-AC23-1CDFBF948680}"/>
    <cellStyle name="常规 4 2 12 2" xfId="11224" xr:uid="{41C9AAD1-7BC4-4DE5-8D78-A31E92FBFD56}"/>
    <cellStyle name="常规 4 2 12 3" xfId="10904" xr:uid="{EF1B5386-081C-41B7-AA8F-417773DD4EE8}"/>
    <cellStyle name="常规 4 2 13" xfId="7288" xr:uid="{86D39274-2A09-4BE3-8594-512B2420B858}"/>
    <cellStyle name="常规 4 2 2" xfId="2453" xr:uid="{EA27E90C-1A23-40F6-9C83-2022E4D7EEC9}"/>
    <cellStyle name="常规 4 2 2 10" xfId="2454" xr:uid="{B5747C17-05C3-470C-A080-CA991DF38131}"/>
    <cellStyle name="常规 4 2 2 10 2" xfId="5877" xr:uid="{274E6AD1-9088-4E2E-9BFA-0182A4AFB1EA}"/>
    <cellStyle name="常规 4 2 2 10 2 2" xfId="12647" xr:uid="{FDA3B425-FD19-495B-B970-5377D50E2B7A}"/>
    <cellStyle name="常规 4 2 2 10 3" xfId="9103" xr:uid="{C74226D2-CA99-41B3-B09B-BE6269840742}"/>
    <cellStyle name="常规 4 2 2 11" xfId="4461" xr:uid="{4A9D5FF1-0C00-4E12-B9DA-58448F384E0A}"/>
    <cellStyle name="常规 4 2 2 11 2" xfId="11231" xr:uid="{D2C0555B-FF72-497D-A2CE-42590DBAAC70}"/>
    <cellStyle name="常规 4 2 2 12" xfId="7295" xr:uid="{F48CF269-B0C4-474B-BE01-3AD54523CBB7}"/>
    <cellStyle name="常规 4 2 2 2" xfId="2455" xr:uid="{DA9C3EA7-1206-4882-91D9-F1B4FFDF68B8}"/>
    <cellStyle name="常规 4 2 2 2 10" xfId="7312" xr:uid="{6AAFDBE6-978F-4C88-8742-8965C7D3843A}"/>
    <cellStyle name="常规 4 2 2 2 2" xfId="2456" xr:uid="{95AAF4B5-1743-4494-B7B7-64A334911272}"/>
    <cellStyle name="常规 4 2 2 2 2 2" xfId="2457" xr:uid="{25205E2A-1E8B-4302-81B2-79AD28DF0B74}"/>
    <cellStyle name="常规 4 2 2 2 2 2 2" xfId="2458" xr:uid="{273905DB-EDD6-4551-A194-0D9ED866F7DC}"/>
    <cellStyle name="常规 4 2 2 2 2 2 2 2" xfId="2459" xr:uid="{81A089E8-BDF1-42FA-90E4-90D7089B01C1}"/>
    <cellStyle name="常规 4 2 2 2 2 2 2 2 2" xfId="2460" xr:uid="{0E65FF17-F35C-40EA-8376-8437503B967C}"/>
    <cellStyle name="常规 4 2 2 2 2 2 2 2 2 2" xfId="6545" xr:uid="{A96E0605-A2D8-4001-BF53-FAB29F4C04C9}"/>
    <cellStyle name="常规 4 2 2 2 2 2 2 2 2 2 2" xfId="13315" xr:uid="{9CC5DFA8-A099-4E81-AAAA-3F431DDC610E}"/>
    <cellStyle name="常规 4 2 2 2 2 2 2 2 2 3" xfId="9771" xr:uid="{06DFB202-61E2-4847-8A5A-CF0099D84F0C}"/>
    <cellStyle name="常规 4 2 2 2 2 2 2 2 3" xfId="5129" xr:uid="{D34EB284-1472-48C4-9670-1EC1D8814C61}"/>
    <cellStyle name="常规 4 2 2 2 2 2 2 2 3 2" xfId="11899" xr:uid="{CB653E09-0E7A-48D3-A473-A0A4DC75F5A4}"/>
    <cellStyle name="常规 4 2 2 2 2 2 2 2 4" xfId="7966" xr:uid="{76CF0174-8F2F-41E7-B8F5-41869DFA9C2E}"/>
    <cellStyle name="常规 4 2 2 2 2 2 2 3" xfId="2461" xr:uid="{25A8DC4A-8BF7-40AE-A3CE-D557C419A46E}"/>
    <cellStyle name="常规 4 2 2 2 2 2 2 3 2" xfId="2462" xr:uid="{1CF5EC19-2035-4D5B-82DF-39F6299D4A13}"/>
    <cellStyle name="常规 4 2 2 2 2 2 2 3 2 2" xfId="6899" xr:uid="{9DB7C70A-288B-441A-8757-1EF365ACA3E9}"/>
    <cellStyle name="常规 4 2 2 2 2 2 2 3 2 2 2" xfId="13669" xr:uid="{2333A337-44D0-47B6-94C8-2E0943447B86}"/>
    <cellStyle name="常规 4 2 2 2 2 2 2 3 2 3" xfId="10125" xr:uid="{924C5B6E-1665-4D3F-BC40-9267F94C6F87}"/>
    <cellStyle name="常规 4 2 2 2 2 2 2 3 3" xfId="5483" xr:uid="{24CA4610-FF7D-47D5-B501-1CCCCB74D06C}"/>
    <cellStyle name="常规 4 2 2 2 2 2 2 3 3 2" xfId="12253" xr:uid="{3EBAD340-A7F6-4C0F-B81A-9ABE665DBF37}"/>
    <cellStyle name="常规 4 2 2 2 2 2 2 3 4" xfId="8320" xr:uid="{7BD9BD52-A6AC-465B-99C8-B7E585D4559A}"/>
    <cellStyle name="常规 4 2 2 2 2 2 2 4" xfId="2463" xr:uid="{8E195ACF-BAEB-4DF1-8C5C-293855B2538A}"/>
    <cellStyle name="常规 4 2 2 2 2 2 2 4 2" xfId="2464" xr:uid="{E08F0A02-851F-4551-9B7B-23AB559F653E}"/>
    <cellStyle name="常规 4 2 2 2 2 2 2 4 2 2" xfId="7253" xr:uid="{E3ED0152-FED2-4A12-88F6-EE4B9F5A4325}"/>
    <cellStyle name="常规 4 2 2 2 2 2 2 4 2 2 2" xfId="14023" xr:uid="{6324ABD8-4797-46E7-B385-1980D55BAC66}"/>
    <cellStyle name="常规 4 2 2 2 2 2 2 4 2 3" xfId="10479" xr:uid="{A1DDF613-F63B-4A78-A526-9C31DCD60462}"/>
    <cellStyle name="常规 4 2 2 2 2 2 2 4 3" xfId="5837" xr:uid="{535DB6CA-4920-44DE-ABD5-3E0F692CD67F}"/>
    <cellStyle name="常规 4 2 2 2 2 2 2 4 3 2" xfId="12607" xr:uid="{E319845E-E142-45E0-A67C-9479EF80FBA5}"/>
    <cellStyle name="常规 4 2 2 2 2 2 2 4 4" xfId="8674" xr:uid="{09328126-3752-41E6-83A6-301B3862DFA0}"/>
    <cellStyle name="常规 4 2 2 2 2 2 2 5" xfId="2465" xr:uid="{FB455F54-8267-423D-BFE7-716C08D2E350}"/>
    <cellStyle name="常规 4 2 2 2 2 2 2 5 2" xfId="6191" xr:uid="{978606E8-CF3B-4D4B-B2B7-066D7B86572C}"/>
    <cellStyle name="常规 4 2 2 2 2 2 2 5 2 2" xfId="12961" xr:uid="{1FFB7725-D740-4B41-94AD-7069409E975F}"/>
    <cellStyle name="常规 4 2 2 2 2 2 2 5 3" xfId="9417" xr:uid="{A21EE1DD-9BC5-4C00-A6CC-BADFB8BB2E36}"/>
    <cellStyle name="常规 4 2 2 2 2 2 2 6" xfId="4775" xr:uid="{3B0E5D50-AA0B-457A-AA0D-540E5CA91B74}"/>
    <cellStyle name="常规 4 2 2 2 2 2 2 6 2" xfId="11545" xr:uid="{80549378-2B23-4C47-AAD7-DD017DDDCD23}"/>
    <cellStyle name="常规 4 2 2 2 2 2 2 7" xfId="7612" xr:uid="{67DF4E94-EBED-4663-B46A-909BFE0BF43B}"/>
    <cellStyle name="常规 4 2 2 2 2 2 3" xfId="2466" xr:uid="{5B3FE8C7-84C0-4036-B7AB-D2CCC6F80390}"/>
    <cellStyle name="常规 4 2 2 2 2 2 3 2" xfId="2467" xr:uid="{8B586599-2060-4BFA-8497-77E8C1E1A8E4}"/>
    <cellStyle name="常规 4 2 2 2 2 2 3 2 2" xfId="6368" xr:uid="{32B10798-7846-4093-AB5F-143BDDC8CEFC}"/>
    <cellStyle name="常规 4 2 2 2 2 2 3 2 2 2" xfId="13138" xr:uid="{94CD20E2-E0E6-4999-A719-C08A5C52A82D}"/>
    <cellStyle name="常规 4 2 2 2 2 2 3 2 3" xfId="9594" xr:uid="{D898FEB5-855A-4DA2-9CE1-E99C96F94A20}"/>
    <cellStyle name="常规 4 2 2 2 2 2 3 3" xfId="4952" xr:uid="{EDEC98BB-9CDB-4CD6-8730-B10D44EA01CF}"/>
    <cellStyle name="常规 4 2 2 2 2 2 3 3 2" xfId="11722" xr:uid="{84B7B801-8CB1-4756-96F6-9798449BDA6B}"/>
    <cellStyle name="常规 4 2 2 2 2 2 3 4" xfId="7789" xr:uid="{DF2C38A6-D99C-48F0-90F3-E366651F5957}"/>
    <cellStyle name="常规 4 2 2 2 2 2 4" xfId="2468" xr:uid="{56D363BF-9A36-48EB-8AD1-CF78E75DBF0A}"/>
    <cellStyle name="常规 4 2 2 2 2 2 4 2" xfId="2469" xr:uid="{DD33C848-60CC-4486-B3FB-55A521207B7C}"/>
    <cellStyle name="常规 4 2 2 2 2 2 4 2 2" xfId="6722" xr:uid="{9536B52E-96D6-4D41-89C5-A807EB5B0160}"/>
    <cellStyle name="常规 4 2 2 2 2 2 4 2 2 2" xfId="13492" xr:uid="{E01052D8-DEFE-4588-BDF7-F0EB2E3C757B}"/>
    <cellStyle name="常规 4 2 2 2 2 2 4 2 3" xfId="9948" xr:uid="{B2D4DD1A-A6CA-4815-A5A7-A3917407C0AE}"/>
    <cellStyle name="常规 4 2 2 2 2 2 4 3" xfId="5306" xr:uid="{BCF27BB9-183E-416B-B895-7DCB73F6B686}"/>
    <cellStyle name="常规 4 2 2 2 2 2 4 3 2" xfId="12076" xr:uid="{5AE6E53D-BE43-45CA-BB41-90613A0A476A}"/>
    <cellStyle name="常规 4 2 2 2 2 2 4 4" xfId="8143" xr:uid="{F9EB7C70-BE5D-4186-8E4A-5CAE6A1FDE8A}"/>
    <cellStyle name="常规 4 2 2 2 2 2 5" xfId="2470" xr:uid="{BDDE98D6-968C-4FB6-99D0-DC950DAFB337}"/>
    <cellStyle name="常规 4 2 2 2 2 2 5 2" xfId="2471" xr:uid="{A2A0FB86-390A-4F0A-B543-6448A9E4F54F}"/>
    <cellStyle name="常规 4 2 2 2 2 2 5 2 2" xfId="7076" xr:uid="{1528B989-E9C4-4278-8305-B2309818C9CA}"/>
    <cellStyle name="常规 4 2 2 2 2 2 5 2 2 2" xfId="13846" xr:uid="{CD8B0B32-FC87-4621-B978-FFBAEA69CEC7}"/>
    <cellStyle name="常规 4 2 2 2 2 2 5 2 3" xfId="10302" xr:uid="{FC60040E-2CB5-42E4-9B97-51FD1148ECDF}"/>
    <cellStyle name="常规 4 2 2 2 2 2 5 3" xfId="5660" xr:uid="{E0954B4B-E88D-445E-BA13-19C8AC33CC4F}"/>
    <cellStyle name="常规 4 2 2 2 2 2 5 3 2" xfId="12430" xr:uid="{B30A687B-F725-405D-B2B1-2F9BA93E4C5A}"/>
    <cellStyle name="常规 4 2 2 2 2 2 5 4" xfId="8497" xr:uid="{25E98F5E-E3FF-4D93-B82A-7D7306610510}"/>
    <cellStyle name="常规 4 2 2 2 2 2 6" xfId="2472" xr:uid="{DEC1BB4B-6B64-430C-8BD2-44C48380F40B}"/>
    <cellStyle name="常规 4 2 2 2 2 2 6 2" xfId="6014" xr:uid="{1209FE4F-36B2-4F67-8BD7-E4745D8098FF}"/>
    <cellStyle name="常规 4 2 2 2 2 2 6 2 2" xfId="12784" xr:uid="{7A4FE383-A6BD-448D-A9C5-AF970DA25541}"/>
    <cellStyle name="常规 4 2 2 2 2 2 6 3" xfId="9240" xr:uid="{E3880C03-83EE-4EAC-B9F6-08155DAB87EA}"/>
    <cellStyle name="常规 4 2 2 2 2 2 7" xfId="4598" xr:uid="{DF2DF41E-E090-45B3-866D-0EC6D312E804}"/>
    <cellStyle name="常规 4 2 2 2 2 2 7 2" xfId="11368" xr:uid="{669D0733-24D4-46C5-9644-8B0E30238D9E}"/>
    <cellStyle name="常规 4 2 2 2 2 2 8" xfId="7435" xr:uid="{05CF4056-5800-4904-AA18-D3772FF3AA1E}"/>
    <cellStyle name="常规 4 2 2 2 2 3" xfId="2473" xr:uid="{2E3FA442-C135-47C0-BBD6-5FB7064FCD14}"/>
    <cellStyle name="常规 4 2 2 2 2 3 2" xfId="2474" xr:uid="{21525F51-1085-40E2-B963-B06663A8E568}"/>
    <cellStyle name="常规 4 2 2 2 2 3 2 2" xfId="2475" xr:uid="{8E4A046D-8C0A-4C91-B883-DB6D3B0FFEF2}"/>
    <cellStyle name="常规 4 2 2 2 2 3 2 2 2" xfId="6464" xr:uid="{A992C9C7-FAFA-4996-A4D5-C3246EBE1973}"/>
    <cellStyle name="常规 4 2 2 2 2 3 2 2 2 2" xfId="13234" xr:uid="{4E759D43-7375-4B7E-8531-DD70A258D0AF}"/>
    <cellStyle name="常规 4 2 2 2 2 3 2 2 3" xfId="9690" xr:uid="{06183BBE-6DB1-4384-8109-9090EE483B13}"/>
    <cellStyle name="常规 4 2 2 2 2 3 2 3" xfId="5048" xr:uid="{2E4EFBD1-AE88-4307-B777-4BE24C7500CF}"/>
    <cellStyle name="常规 4 2 2 2 2 3 2 3 2" xfId="11818" xr:uid="{03846F26-9EBB-4C3C-8857-949BA4655D45}"/>
    <cellStyle name="常规 4 2 2 2 2 3 2 4" xfId="7885" xr:uid="{40E3A13E-877F-491D-BF2E-B381FFE75E89}"/>
    <cellStyle name="常规 4 2 2 2 2 3 3" xfId="2476" xr:uid="{EB7372BA-01D5-4865-BD86-FEEB87D3D681}"/>
    <cellStyle name="常规 4 2 2 2 2 3 3 2" xfId="2477" xr:uid="{7BA7D777-DBE9-480B-9484-67DA73E315C0}"/>
    <cellStyle name="常规 4 2 2 2 2 3 3 2 2" xfId="6818" xr:uid="{E76B3C05-87FE-431C-8EED-E38DC765EDDF}"/>
    <cellStyle name="常规 4 2 2 2 2 3 3 2 2 2" xfId="13588" xr:uid="{13CFA8AE-AB41-42BC-BED3-74D5CCD1E915}"/>
    <cellStyle name="常规 4 2 2 2 2 3 3 2 3" xfId="10044" xr:uid="{5EC7F658-5802-45E2-9CBC-1C518B02CAC0}"/>
    <cellStyle name="常规 4 2 2 2 2 3 3 3" xfId="5402" xr:uid="{B0B2300D-4D0E-4E27-9274-1D29109EB453}"/>
    <cellStyle name="常规 4 2 2 2 2 3 3 3 2" xfId="12172" xr:uid="{C6DD01F5-C2C8-47B7-A01C-2CB9A345E6BE}"/>
    <cellStyle name="常规 4 2 2 2 2 3 3 4" xfId="8239" xr:uid="{1362F1D1-84CF-46A4-A6BC-76CB35BFE72D}"/>
    <cellStyle name="常规 4 2 2 2 2 3 4" xfId="2478" xr:uid="{A21DE5F1-28A6-413C-A1D3-1004C369245F}"/>
    <cellStyle name="常规 4 2 2 2 2 3 4 2" xfId="2479" xr:uid="{6C3992A2-17AC-4115-97F1-C2D39505DA04}"/>
    <cellStyle name="常规 4 2 2 2 2 3 4 2 2" xfId="7172" xr:uid="{1723D060-9865-44A2-852D-0FD60248CEC3}"/>
    <cellStyle name="常规 4 2 2 2 2 3 4 2 2 2" xfId="13942" xr:uid="{DD4B8F94-32A2-4B0D-ABF9-57D6E210D1A5}"/>
    <cellStyle name="常规 4 2 2 2 2 3 4 2 3" xfId="10398" xr:uid="{DDA1D7FC-56C3-41E6-BAA2-0F86BF35D82F}"/>
    <cellStyle name="常规 4 2 2 2 2 3 4 3" xfId="5756" xr:uid="{09DE8609-CCAC-4AE5-8B82-7FF3C03D1BF2}"/>
    <cellStyle name="常规 4 2 2 2 2 3 4 3 2" xfId="12526" xr:uid="{741C1B59-F0DF-4551-8014-2696B4505D3D}"/>
    <cellStyle name="常规 4 2 2 2 2 3 4 4" xfId="8593" xr:uid="{D566FE78-C06D-4734-B56F-4889A0612731}"/>
    <cellStyle name="常规 4 2 2 2 2 3 5" xfId="2480" xr:uid="{68AF6068-4F48-4859-8368-5B071C059FB3}"/>
    <cellStyle name="常规 4 2 2 2 2 3 5 2" xfId="6110" xr:uid="{73EA7771-0079-4938-B3A9-995A924BA038}"/>
    <cellStyle name="常规 4 2 2 2 2 3 5 2 2" xfId="12880" xr:uid="{38D77A4C-C59D-4483-8817-0974B2C0925D}"/>
    <cellStyle name="常规 4 2 2 2 2 3 5 3" xfId="9336" xr:uid="{3DEB157B-D39B-4B13-9DCA-21078CA6AB40}"/>
    <cellStyle name="常规 4 2 2 2 2 3 6" xfId="4694" xr:uid="{7949225F-93C4-44F6-941D-8755714412DB}"/>
    <cellStyle name="常规 4 2 2 2 2 3 6 2" xfId="11464" xr:uid="{CF7DBB32-4684-4B26-A97F-948ADD5D1A8C}"/>
    <cellStyle name="常规 4 2 2 2 2 3 7" xfId="7531" xr:uid="{2F3C79F6-81FA-4CF5-A881-2D4310DD478D}"/>
    <cellStyle name="常规 4 2 2 2 2 4" xfId="2481" xr:uid="{CF60EB28-5AF8-4B30-91DC-5F00148BAE14}"/>
    <cellStyle name="常规 4 2 2 2 2 4 2" xfId="2482" xr:uid="{E0981D8A-A6F8-4941-985F-15AF261E814B}"/>
    <cellStyle name="常规 4 2 2 2 2 4 2 2" xfId="6287" xr:uid="{FF77E57C-6277-473D-93A9-7DB7A6733EBA}"/>
    <cellStyle name="常规 4 2 2 2 2 4 2 2 2" xfId="13057" xr:uid="{EAAA1006-2537-425F-8C16-BDD638843FD4}"/>
    <cellStyle name="常规 4 2 2 2 2 4 2 3" xfId="9513" xr:uid="{D3C105D9-6700-4A94-B519-278B0E5148B9}"/>
    <cellStyle name="常规 4 2 2 2 2 4 3" xfId="4871" xr:uid="{EFE47B52-F813-48B5-8D27-98FC4D1D9213}"/>
    <cellStyle name="常规 4 2 2 2 2 4 3 2" xfId="11641" xr:uid="{AEC0F153-E5F9-42A9-B558-33C1A02B7253}"/>
    <cellStyle name="常规 4 2 2 2 2 4 4" xfId="7708" xr:uid="{3F1CF373-D0AB-4945-A470-3FDDE6BCE415}"/>
    <cellStyle name="常规 4 2 2 2 2 5" xfId="2483" xr:uid="{141CD53E-746D-4044-AAE7-2385E46014D6}"/>
    <cellStyle name="常规 4 2 2 2 2 5 2" xfId="2484" xr:uid="{05CD3B65-574B-454D-8AE6-0160B6DDB044}"/>
    <cellStyle name="常规 4 2 2 2 2 5 2 2" xfId="6641" xr:uid="{8B44338C-7636-4B07-A950-7BE34AA2ADB7}"/>
    <cellStyle name="常规 4 2 2 2 2 5 2 2 2" xfId="13411" xr:uid="{54DC275E-B284-4CA7-A4BC-97EF7CA83BDD}"/>
    <cellStyle name="常规 4 2 2 2 2 5 2 3" xfId="9867" xr:uid="{57BC412E-728D-41B6-848F-2C6BA38D1F31}"/>
    <cellStyle name="常规 4 2 2 2 2 5 3" xfId="5225" xr:uid="{70A8F4C0-4C54-43B8-883C-4E8014F83DDE}"/>
    <cellStyle name="常规 4 2 2 2 2 5 3 2" xfId="11995" xr:uid="{EAB52D20-C680-46F8-9D0A-4FA85F79CE49}"/>
    <cellStyle name="常规 4 2 2 2 2 5 4" xfId="8062" xr:uid="{2A9387C6-F40E-436F-873F-D4E39FA754A8}"/>
    <cellStyle name="常规 4 2 2 2 2 6" xfId="2485" xr:uid="{904AC5C6-D651-4A96-9B32-A0B7D3A5154B}"/>
    <cellStyle name="常规 4 2 2 2 2 6 2" xfId="2486" xr:uid="{B5589C59-91C1-4CDD-962D-F8A2FCE0B9A4}"/>
    <cellStyle name="常规 4 2 2 2 2 6 2 2" xfId="6995" xr:uid="{E79106C8-AAA8-4C08-80C4-2B705E3E97B1}"/>
    <cellStyle name="常规 4 2 2 2 2 6 2 2 2" xfId="13765" xr:uid="{4EA68E0C-0888-4461-8A2B-B0DFC62B8521}"/>
    <cellStyle name="常规 4 2 2 2 2 6 2 3" xfId="10221" xr:uid="{73B3BA13-FBA3-4154-96D5-ECB18A44E189}"/>
    <cellStyle name="常规 4 2 2 2 2 6 3" xfId="5579" xr:uid="{32D61EC1-49F4-4DAD-81C1-63A54A1D06F9}"/>
    <cellStyle name="常规 4 2 2 2 2 6 3 2" xfId="12349" xr:uid="{E47AC94D-29BB-4C1B-9E59-2B16DB9E69BC}"/>
    <cellStyle name="常规 4 2 2 2 2 6 4" xfId="8416" xr:uid="{4B602140-072C-4D19-8AD0-C68AEC7CEBD8}"/>
    <cellStyle name="常规 4 2 2 2 2 7" xfId="2487" xr:uid="{3CB93AA4-8F3F-4A04-B4B6-A03158BBA9F9}"/>
    <cellStyle name="常规 4 2 2 2 2 7 2" xfId="5933" xr:uid="{94567373-E94B-49D0-9571-4685C1BB511E}"/>
    <cellStyle name="常规 4 2 2 2 2 7 2 2" xfId="12703" xr:uid="{752E5027-F132-414B-83E5-AB7EECC73272}"/>
    <cellStyle name="常规 4 2 2 2 2 7 3" xfId="9159" xr:uid="{C711D508-4939-425F-A957-BAFB2359A876}"/>
    <cellStyle name="常规 4 2 2 2 2 8" xfId="4517" xr:uid="{50BA1C30-3322-4D27-9FD8-52B3F0FC2363}"/>
    <cellStyle name="常规 4 2 2 2 2 8 2" xfId="11287" xr:uid="{034A782E-9379-4CF1-A8DA-6479A1C65D9E}"/>
    <cellStyle name="常规 4 2 2 2 2 9" xfId="7354" xr:uid="{31DB3B05-FFBD-4810-B5F9-280CB1915720}"/>
    <cellStyle name="常规 4 2 2 2 3" xfId="2488" xr:uid="{D135C72D-6BA7-46AE-A6EF-5E27B5C6BEFC}"/>
    <cellStyle name="常规 4 2 2 2 3 2" xfId="2489" xr:uid="{0DCC4F75-127A-4346-81C4-E3ACBA304364}"/>
    <cellStyle name="常规 4 2 2 2 3 2 2" xfId="2490" xr:uid="{AE47DA67-B4A1-4FDC-B3A8-9B72A5AFAB07}"/>
    <cellStyle name="常规 4 2 2 2 3 2 2 2" xfId="2491" xr:uid="{1018F3BE-5070-48ED-9B89-91794DA728CB}"/>
    <cellStyle name="常规 4 2 2 2 3 2 2 2 2" xfId="6503" xr:uid="{3AEC1CCF-6466-4364-9DA1-F9CFDC36989A}"/>
    <cellStyle name="常规 4 2 2 2 3 2 2 2 2 2" xfId="13273" xr:uid="{6B743C09-DFA3-4DEB-AA45-59DDB95D2C68}"/>
    <cellStyle name="常规 4 2 2 2 3 2 2 2 3" xfId="9729" xr:uid="{069877CC-CB06-442D-86AA-49BAE2571C3C}"/>
    <cellStyle name="常规 4 2 2 2 3 2 2 3" xfId="5087" xr:uid="{AF7229B2-279C-4F0F-8C75-F7E20DC6D18D}"/>
    <cellStyle name="常规 4 2 2 2 3 2 2 3 2" xfId="11857" xr:uid="{0787EE33-710D-4CF6-A5A5-5C01F422C4A9}"/>
    <cellStyle name="常规 4 2 2 2 3 2 2 4" xfId="7924" xr:uid="{9E0BD14A-6B28-45B5-9261-870AE518956E}"/>
    <cellStyle name="常规 4 2 2 2 3 2 3" xfId="2492" xr:uid="{723A8E2E-9E72-4C4C-9F1D-6A4AB018D520}"/>
    <cellStyle name="常规 4 2 2 2 3 2 3 2" xfId="2493" xr:uid="{23E685A7-2E8E-4E8C-9F89-1D0494174E79}"/>
    <cellStyle name="常规 4 2 2 2 3 2 3 2 2" xfId="6857" xr:uid="{7522E315-1804-47D2-B40A-3EECF547D6DE}"/>
    <cellStyle name="常规 4 2 2 2 3 2 3 2 2 2" xfId="13627" xr:uid="{F770594F-9017-4C67-90DF-EDFA1A123B7F}"/>
    <cellStyle name="常规 4 2 2 2 3 2 3 2 3" xfId="10083" xr:uid="{0506A36A-155F-43FB-8E08-7507E337B1BF}"/>
    <cellStyle name="常规 4 2 2 2 3 2 3 3" xfId="5441" xr:uid="{F699FC4D-A0AF-4FC2-8836-B59B3AB01883}"/>
    <cellStyle name="常规 4 2 2 2 3 2 3 3 2" xfId="12211" xr:uid="{1DA78109-39D6-42FC-BEEA-30AE45942189}"/>
    <cellStyle name="常规 4 2 2 2 3 2 3 4" xfId="8278" xr:uid="{8ED137B2-02C0-495E-AA3D-FCF88BB0E7B8}"/>
    <cellStyle name="常规 4 2 2 2 3 2 4" xfId="2494" xr:uid="{52C82867-DFDE-4C9B-B81A-33558AD6F018}"/>
    <cellStyle name="常规 4 2 2 2 3 2 4 2" xfId="2495" xr:uid="{6BEAD534-3F63-4105-89C2-E793F70D076A}"/>
    <cellStyle name="常规 4 2 2 2 3 2 4 2 2" xfId="7211" xr:uid="{FDE74AB8-DA92-4818-B9BC-F26732EA02BA}"/>
    <cellStyle name="常规 4 2 2 2 3 2 4 2 2 2" xfId="13981" xr:uid="{A511013C-1729-437D-AD0B-7F2128F9EC6A}"/>
    <cellStyle name="常规 4 2 2 2 3 2 4 2 3" xfId="10437" xr:uid="{2A0B1B2A-1726-4BCF-8D35-65BB90DFED75}"/>
    <cellStyle name="常规 4 2 2 2 3 2 4 3" xfId="5795" xr:uid="{3B4A07B4-1478-422B-A45C-15B216C4E2ED}"/>
    <cellStyle name="常规 4 2 2 2 3 2 4 3 2" xfId="12565" xr:uid="{85C35D35-A460-42A7-A1E0-9D21EAD1BB94}"/>
    <cellStyle name="常规 4 2 2 2 3 2 4 4" xfId="8632" xr:uid="{D590CCF7-FF5C-4392-B5B4-8FBBF92CDCF7}"/>
    <cellStyle name="常规 4 2 2 2 3 2 5" xfId="2496" xr:uid="{C00595D1-9915-4DB8-9D26-843D137BE224}"/>
    <cellStyle name="常规 4 2 2 2 3 2 5 2" xfId="6149" xr:uid="{FEBB7D12-F2CF-4641-9714-4F5869BD1E55}"/>
    <cellStyle name="常规 4 2 2 2 3 2 5 2 2" xfId="12919" xr:uid="{1E30B6AE-D792-4D7C-B19E-94732B1BA199}"/>
    <cellStyle name="常规 4 2 2 2 3 2 5 3" xfId="9375" xr:uid="{D74546D1-464D-4526-8CE1-2196258BE048}"/>
    <cellStyle name="常规 4 2 2 2 3 2 6" xfId="4733" xr:uid="{2CD38A02-8716-43EF-B688-8514D6C586DF}"/>
    <cellStyle name="常规 4 2 2 2 3 2 6 2" xfId="11503" xr:uid="{8092691A-E478-4976-AFF3-6FFAF34ECE15}"/>
    <cellStyle name="常规 4 2 2 2 3 2 7" xfId="7570" xr:uid="{8C4D309B-FDF5-47C8-919E-29251D8808B3}"/>
    <cellStyle name="常规 4 2 2 2 3 3" xfId="2497" xr:uid="{3FE5D666-95D2-4D2B-AB44-B5018709F7A8}"/>
    <cellStyle name="常规 4 2 2 2 3 3 2" xfId="2498" xr:uid="{DED42A95-8D8C-4829-B456-1B46EB9A80B6}"/>
    <cellStyle name="常规 4 2 2 2 3 3 2 2" xfId="6326" xr:uid="{6607AA21-4A7A-4873-9951-C9B5CF6C4D65}"/>
    <cellStyle name="常规 4 2 2 2 3 3 2 2 2" xfId="13096" xr:uid="{A9F3C5DA-D848-4582-975F-FA26F118E2ED}"/>
    <cellStyle name="常规 4 2 2 2 3 3 2 3" xfId="9552" xr:uid="{0261CEF4-CBA3-4109-96A3-B8019ADF69EB}"/>
    <cellStyle name="常规 4 2 2 2 3 3 3" xfId="4910" xr:uid="{EF625C69-BD7A-4233-980C-1E22F0915FB0}"/>
    <cellStyle name="常规 4 2 2 2 3 3 3 2" xfId="11680" xr:uid="{80A6BC47-B4E9-42C0-9931-CE874D096C39}"/>
    <cellStyle name="常规 4 2 2 2 3 3 4" xfId="7747" xr:uid="{015163E4-C9DC-4093-BF83-91D1B6C1BED5}"/>
    <cellStyle name="常规 4 2 2 2 3 4" xfId="2499" xr:uid="{03079165-1008-4EBB-B9E9-95B10DC820FE}"/>
    <cellStyle name="常规 4 2 2 2 3 4 2" xfId="2500" xr:uid="{0C3B485A-82D1-4822-8F5D-EB3E86326A1A}"/>
    <cellStyle name="常规 4 2 2 2 3 4 2 2" xfId="6680" xr:uid="{36799A0F-7762-4DC9-807B-E2D0296D5EE4}"/>
    <cellStyle name="常规 4 2 2 2 3 4 2 2 2" xfId="13450" xr:uid="{A9B423AC-2277-48C2-812A-0FF6AA43BDB4}"/>
    <cellStyle name="常规 4 2 2 2 3 4 2 3" xfId="9906" xr:uid="{DD4D4C53-0EEC-427A-8B81-8FBF37578C41}"/>
    <cellStyle name="常规 4 2 2 2 3 4 3" xfId="5264" xr:uid="{7E11F813-D347-444A-B532-3B915E5588C4}"/>
    <cellStyle name="常规 4 2 2 2 3 4 3 2" xfId="12034" xr:uid="{326F0205-C5E4-431D-B91D-8243CD91F0D5}"/>
    <cellStyle name="常规 4 2 2 2 3 4 4" xfId="8101" xr:uid="{17445566-2900-434C-85E6-F68769FDBFBA}"/>
    <cellStyle name="常规 4 2 2 2 3 5" xfId="2501" xr:uid="{CE6F48EE-7348-4264-AA98-B1C828D45211}"/>
    <cellStyle name="常规 4 2 2 2 3 5 2" xfId="2502" xr:uid="{4E26829E-6ADC-47FE-B816-268F30C50FCC}"/>
    <cellStyle name="常规 4 2 2 2 3 5 2 2" xfId="7034" xr:uid="{14349B92-18B9-4827-BD66-585A28450E77}"/>
    <cellStyle name="常规 4 2 2 2 3 5 2 2 2" xfId="13804" xr:uid="{CFE67987-E837-461B-9EC8-D419CFFCDD49}"/>
    <cellStyle name="常规 4 2 2 2 3 5 2 3" xfId="10260" xr:uid="{EACAA45C-179C-4F25-ABE9-26D925C76DB5}"/>
    <cellStyle name="常规 4 2 2 2 3 5 3" xfId="5618" xr:uid="{BF5F5D45-2198-4DD0-AF5E-95AF8A00DA9A}"/>
    <cellStyle name="常规 4 2 2 2 3 5 3 2" xfId="12388" xr:uid="{EB630D0D-2734-470D-B66A-BC198196A966}"/>
    <cellStyle name="常规 4 2 2 2 3 5 4" xfId="8455" xr:uid="{F6DFF628-6637-457E-9ECD-33A76A8807DB}"/>
    <cellStyle name="常规 4 2 2 2 3 6" xfId="2503" xr:uid="{20B4442D-1164-4E5B-AC4E-FA43E9E14161}"/>
    <cellStyle name="常规 4 2 2 2 3 6 2" xfId="5972" xr:uid="{42787903-C07F-4BAD-A9B7-8A92D5245541}"/>
    <cellStyle name="常规 4 2 2 2 3 6 2 2" xfId="12742" xr:uid="{6ABB7516-7030-4209-BC9E-505B340A0B41}"/>
    <cellStyle name="常规 4 2 2 2 3 6 3" xfId="9198" xr:uid="{001B90EF-C633-4D8E-8416-E7102C865CAC}"/>
    <cellStyle name="常规 4 2 2 2 3 7" xfId="4556" xr:uid="{035BBE70-B23E-4CF9-89AB-47B57327C75A}"/>
    <cellStyle name="常规 4 2 2 2 3 7 2" xfId="11326" xr:uid="{495DD260-09B0-41DA-BE0A-536A9CFA2169}"/>
    <cellStyle name="常规 4 2 2 2 3 8" xfId="7393" xr:uid="{DC9643BC-DE0A-498E-B81C-5322733720F0}"/>
    <cellStyle name="常规 4 2 2 2 4" xfId="2504" xr:uid="{991718BD-24DC-4537-985E-248F2C12697E}"/>
    <cellStyle name="常规 4 2 2 2 4 2" xfId="2505" xr:uid="{D020CE9A-C45F-4276-AD12-13BC3C5D20B0}"/>
    <cellStyle name="常规 4 2 2 2 4 2 2" xfId="2506" xr:uid="{0293C5CE-C6ED-489E-B45E-2B148E4D5DC9}"/>
    <cellStyle name="常规 4 2 2 2 4 2 2 2" xfId="6422" xr:uid="{C22DA42B-D391-499F-9E0D-80708AC26EB8}"/>
    <cellStyle name="常规 4 2 2 2 4 2 2 2 2" xfId="13192" xr:uid="{D7DCB997-21C4-4B2B-9C62-72DA0D870EA7}"/>
    <cellStyle name="常规 4 2 2 2 4 2 2 3" xfId="9648" xr:uid="{E98A8CC8-4118-4221-B456-97A30D2958AC}"/>
    <cellStyle name="常规 4 2 2 2 4 2 3" xfId="5006" xr:uid="{7D1EEE70-21A4-4A5D-B513-BDE74BBE977A}"/>
    <cellStyle name="常规 4 2 2 2 4 2 3 2" xfId="11776" xr:uid="{C3CBF6B2-BF7D-42B7-B5A8-D5C8C29D9F9F}"/>
    <cellStyle name="常规 4 2 2 2 4 2 4" xfId="7843" xr:uid="{8ED5336D-E0A5-40B8-A2EF-2BC240CF5BD4}"/>
    <cellStyle name="常规 4 2 2 2 4 3" xfId="2507" xr:uid="{EF594E77-B3E5-4859-A763-E6397CC39D75}"/>
    <cellStyle name="常规 4 2 2 2 4 3 2" xfId="2508" xr:uid="{EFD8241B-639E-4412-9499-12BE0509419B}"/>
    <cellStyle name="常规 4 2 2 2 4 3 2 2" xfId="6776" xr:uid="{9777DE34-0235-4990-8457-1259A115FCA1}"/>
    <cellStyle name="常规 4 2 2 2 4 3 2 2 2" xfId="13546" xr:uid="{504AB443-573E-449C-85E2-2A776D4B8CCC}"/>
    <cellStyle name="常规 4 2 2 2 4 3 2 3" xfId="10002" xr:uid="{0875EE7E-BF56-4D02-A50C-517B49DFBABD}"/>
    <cellStyle name="常规 4 2 2 2 4 3 3" xfId="5360" xr:uid="{BF688E12-830A-4CC7-8108-F9982A13C8B1}"/>
    <cellStyle name="常规 4 2 2 2 4 3 3 2" xfId="12130" xr:uid="{FCCE1051-5718-4BB0-AF49-D283F4347A55}"/>
    <cellStyle name="常规 4 2 2 2 4 3 4" xfId="8197" xr:uid="{43668E77-4021-432B-9AA4-05F2841B2513}"/>
    <cellStyle name="常规 4 2 2 2 4 4" xfId="2509" xr:uid="{C8BC64CE-A73B-443B-9AEB-FE27F8493519}"/>
    <cellStyle name="常规 4 2 2 2 4 4 2" xfId="2510" xr:uid="{DA705F31-A1AF-44CC-8709-959CFD86901F}"/>
    <cellStyle name="常规 4 2 2 2 4 4 2 2" xfId="7130" xr:uid="{DAD3AE3C-9E34-4533-A847-11B32C5B8B18}"/>
    <cellStyle name="常规 4 2 2 2 4 4 2 2 2" xfId="13900" xr:uid="{A138A25B-F16A-4CC3-A5E8-922C5C13D0D1}"/>
    <cellStyle name="常规 4 2 2 2 4 4 2 3" xfId="10356" xr:uid="{6DC10FFC-24B7-440F-87F6-5B22D6F34116}"/>
    <cellStyle name="常规 4 2 2 2 4 4 3" xfId="5714" xr:uid="{F4B5B685-A016-4AB8-92E8-17679DB30E10}"/>
    <cellStyle name="常规 4 2 2 2 4 4 3 2" xfId="12484" xr:uid="{6959DB5F-82F6-4C98-A1A0-88971953DE1C}"/>
    <cellStyle name="常规 4 2 2 2 4 4 4" xfId="8551" xr:uid="{6B19BD29-D5E1-416B-A391-6782D888BEB1}"/>
    <cellStyle name="常规 4 2 2 2 4 5" xfId="2511" xr:uid="{EAA26DFB-B6D2-46D5-9C39-5649EE0F882A}"/>
    <cellStyle name="常规 4 2 2 2 4 5 2" xfId="6068" xr:uid="{423DF388-628C-4F9B-9FE2-B1615D374E3C}"/>
    <cellStyle name="常规 4 2 2 2 4 5 2 2" xfId="12838" xr:uid="{FCD42A5B-CBB2-4887-BCBA-5FA62F08C020}"/>
    <cellStyle name="常规 4 2 2 2 4 5 3" xfId="9294" xr:uid="{C99F86E2-6926-4BDF-A49B-8F5CBC45B568}"/>
    <cellStyle name="常规 4 2 2 2 4 6" xfId="4652" xr:uid="{4324C6C0-24C7-40CB-8E9C-D6F309161F6C}"/>
    <cellStyle name="常规 4 2 2 2 4 6 2" xfId="11422" xr:uid="{549BAF81-3C7E-4D08-A9E1-FFD43EF5588B}"/>
    <cellStyle name="常规 4 2 2 2 4 7" xfId="7489" xr:uid="{A3C87322-AF4F-43B0-90C4-B45E973EA001}"/>
    <cellStyle name="常规 4 2 2 2 5" xfId="2512" xr:uid="{F5CA8E11-C082-48E8-9C34-F499000FD519}"/>
    <cellStyle name="常规 4 2 2 2 5 2" xfId="2513" xr:uid="{9FB01BB9-EBDD-4CA9-9B96-6F61D1E53DC5}"/>
    <cellStyle name="常规 4 2 2 2 5 2 2" xfId="6245" xr:uid="{9FBD75C1-163A-46E1-A638-286DE20DE7E9}"/>
    <cellStyle name="常规 4 2 2 2 5 2 2 2" xfId="13015" xr:uid="{3D166F2C-BFC1-46A2-9CEC-E4136E1E8C27}"/>
    <cellStyle name="常规 4 2 2 2 5 2 3" xfId="9471" xr:uid="{74F497EA-5D73-4856-B610-A3C930F08B1C}"/>
    <cellStyle name="常规 4 2 2 2 5 3" xfId="4829" xr:uid="{10CDEF88-B32E-47AD-B510-9F45B7B5186F}"/>
    <cellStyle name="常规 4 2 2 2 5 3 2" xfId="11599" xr:uid="{DBCD8297-E4F3-47A7-AF52-399DE231FD2C}"/>
    <cellStyle name="常规 4 2 2 2 5 4" xfId="7666" xr:uid="{2B896FD5-63B4-4CF7-91F6-783EC68A3563}"/>
    <cellStyle name="常规 4 2 2 2 6" xfId="2514" xr:uid="{2AC2142D-17C2-4F2A-A0EF-219A48E5ABD4}"/>
    <cellStyle name="常规 4 2 2 2 6 2" xfId="2515" xr:uid="{1E756389-1E37-4974-BA72-C7A469EFB496}"/>
    <cellStyle name="常规 4 2 2 2 6 2 2" xfId="6599" xr:uid="{49F51053-CA20-4344-A350-3FB80D3516DD}"/>
    <cellStyle name="常规 4 2 2 2 6 2 2 2" xfId="13369" xr:uid="{CED048FA-D181-4340-A7F0-79860B296857}"/>
    <cellStyle name="常规 4 2 2 2 6 2 3" xfId="9825" xr:uid="{98BBD1E6-025A-4811-A2C7-CAE3829404CC}"/>
    <cellStyle name="常规 4 2 2 2 6 3" xfId="5183" xr:uid="{361FACA3-4F7F-4BB3-A2FC-C706375500D8}"/>
    <cellStyle name="常规 4 2 2 2 6 3 2" xfId="11953" xr:uid="{0C5C4281-B2D7-48EB-8F2C-DBE613B1AADA}"/>
    <cellStyle name="常规 4 2 2 2 6 4" xfId="8020" xr:uid="{BBC128CF-A549-458E-9A6A-5D7BE7404CE1}"/>
    <cellStyle name="常规 4 2 2 2 7" xfId="2516" xr:uid="{27A5EC72-DCC6-428B-943D-CE3F066F0E77}"/>
    <cellStyle name="常规 4 2 2 2 7 2" xfId="2517" xr:uid="{6844B612-E202-4EF2-83AC-94DCD55827AA}"/>
    <cellStyle name="常规 4 2 2 2 7 2 2" xfId="6953" xr:uid="{29E8735D-6A76-484A-9974-D337447B89D1}"/>
    <cellStyle name="常规 4 2 2 2 7 2 2 2" xfId="13723" xr:uid="{E41A3F8F-33BA-4419-A6B7-9CF42353F463}"/>
    <cellStyle name="常规 4 2 2 2 7 2 3" xfId="10179" xr:uid="{2D297C78-3B93-4C09-AAB4-CF433A075159}"/>
    <cellStyle name="常规 4 2 2 2 7 3" xfId="5537" xr:uid="{6050CBFC-0E91-4FC0-A08D-4F0D11303FFB}"/>
    <cellStyle name="常规 4 2 2 2 7 3 2" xfId="12307" xr:uid="{0823E1B4-E31C-4739-BD29-68B63FA095AD}"/>
    <cellStyle name="常规 4 2 2 2 7 4" xfId="8374" xr:uid="{50C569DC-15AB-4080-97E8-1ED82A87620E}"/>
    <cellStyle name="常规 4 2 2 2 8" xfId="2518" xr:uid="{118A27E3-CAF7-4234-8A2D-A48B78D8D19E}"/>
    <cellStyle name="常规 4 2 2 2 8 2" xfId="5891" xr:uid="{ADA95B16-72F5-4714-8319-40D0A3311486}"/>
    <cellStyle name="常规 4 2 2 2 8 2 2" xfId="12661" xr:uid="{0038220B-3F04-45C3-858A-8BA40877E3A4}"/>
    <cellStyle name="常规 4 2 2 2 8 3" xfId="9117" xr:uid="{A4E145FF-4BE8-4E3C-800B-23DAB6CB287D}"/>
    <cellStyle name="常规 4 2 2 2 9" xfId="4475" xr:uid="{E9E794FB-F5F7-4B2F-902D-6095E0388D26}"/>
    <cellStyle name="常规 4 2 2 2 9 2" xfId="11245" xr:uid="{957EF8BE-034B-408C-990F-1CBBED388790}"/>
    <cellStyle name="常规 4 2 2 3" xfId="2519" xr:uid="{49B8CD3E-3521-4645-9980-D42806DD373F}"/>
    <cellStyle name="常规 4 2 2 3 10" xfId="7326" xr:uid="{E363680A-E70A-4F66-A863-0E8E9F2CE6A9}"/>
    <cellStyle name="常规 4 2 2 3 2" xfId="2520" xr:uid="{9CAAAB19-F14A-4FA0-B262-60C2E5B76327}"/>
    <cellStyle name="常规 4 2 2 3 2 2" xfId="2521" xr:uid="{1D547416-6FD9-4989-8052-9C93DEF0FEEC}"/>
    <cellStyle name="常规 4 2 2 3 2 2 2" xfId="2522" xr:uid="{747A6013-BF81-4787-A49A-77D8B3F03119}"/>
    <cellStyle name="常规 4 2 2 3 2 2 2 2" xfId="2523" xr:uid="{F959965E-C230-48BF-A449-FA6EF97B2C7D}"/>
    <cellStyle name="常规 4 2 2 3 2 2 2 2 2" xfId="2524" xr:uid="{AE7E73C0-A036-4B71-9C9E-FAEE5E827883}"/>
    <cellStyle name="常规 4 2 2 3 2 2 2 2 2 2" xfId="6559" xr:uid="{924578BA-0A48-4312-9230-9E412F8BC373}"/>
    <cellStyle name="常规 4 2 2 3 2 2 2 2 2 2 2" xfId="13329" xr:uid="{972FE3F2-BBB7-41D8-85D9-863422BC6B2F}"/>
    <cellStyle name="常规 4 2 2 3 2 2 2 2 2 3" xfId="9785" xr:uid="{1AE7B888-1398-45B2-A357-3A5263C324C4}"/>
    <cellStyle name="常规 4 2 2 3 2 2 2 2 3" xfId="5143" xr:uid="{9C335632-504E-436A-8DDF-46F27BC4B23C}"/>
    <cellStyle name="常规 4 2 2 3 2 2 2 2 3 2" xfId="11913" xr:uid="{0A0CE310-CDAB-4D8C-924B-0A95D3C8F69A}"/>
    <cellStyle name="常规 4 2 2 3 2 2 2 2 4" xfId="7980" xr:uid="{C48195C0-B4A8-4D3A-ACF5-9AF0284C37B2}"/>
    <cellStyle name="常规 4 2 2 3 2 2 2 3" xfId="2525" xr:uid="{C0D00083-9B89-4B4F-9287-F145F69CBACD}"/>
    <cellStyle name="常规 4 2 2 3 2 2 2 3 2" xfId="2526" xr:uid="{2BAB3BCB-B556-4BDF-B30D-D2106739FEEF}"/>
    <cellStyle name="常规 4 2 2 3 2 2 2 3 2 2" xfId="6913" xr:uid="{13655AE5-1596-4F30-B422-9CF5DB145FA6}"/>
    <cellStyle name="常规 4 2 2 3 2 2 2 3 2 2 2" xfId="13683" xr:uid="{D442A89A-1A3E-4864-9A97-225B7FD6B87B}"/>
    <cellStyle name="常规 4 2 2 3 2 2 2 3 2 3" xfId="10139" xr:uid="{924E410C-87E0-4C29-B82C-D38EF5225354}"/>
    <cellStyle name="常规 4 2 2 3 2 2 2 3 3" xfId="5497" xr:uid="{A1F9BBA9-A16F-4505-BE9E-D850E1785FF6}"/>
    <cellStyle name="常规 4 2 2 3 2 2 2 3 3 2" xfId="12267" xr:uid="{0033B2D5-2E64-4247-ADC9-7C060B4B083D}"/>
    <cellStyle name="常规 4 2 2 3 2 2 2 3 4" xfId="8334" xr:uid="{91F676B8-3E01-4C3A-8C16-E457B10B0349}"/>
    <cellStyle name="常规 4 2 2 3 2 2 2 4" xfId="2527" xr:uid="{A005C375-F471-4D28-85A4-830B51827E6C}"/>
    <cellStyle name="常规 4 2 2 3 2 2 2 4 2" xfId="2528" xr:uid="{3518BF2E-3027-4211-91F8-0E9E9C77912E}"/>
    <cellStyle name="常规 4 2 2 3 2 2 2 4 2 2" xfId="7267" xr:uid="{2492A448-9663-491F-B79C-AF19515E4BC7}"/>
    <cellStyle name="常规 4 2 2 3 2 2 2 4 2 2 2" xfId="14037" xr:uid="{711142FC-2AA5-400B-BFA5-44CA29780DC3}"/>
    <cellStyle name="常规 4 2 2 3 2 2 2 4 2 3" xfId="10493" xr:uid="{A4239337-F49B-41B0-BAC0-9A7EE402CD6C}"/>
    <cellStyle name="常规 4 2 2 3 2 2 2 4 3" xfId="5851" xr:uid="{C4094426-490A-43B9-95B3-7E5B64FD664F}"/>
    <cellStyle name="常规 4 2 2 3 2 2 2 4 3 2" xfId="12621" xr:uid="{B46B7E98-C358-4F6A-8E8A-519EA33F3DA1}"/>
    <cellStyle name="常规 4 2 2 3 2 2 2 4 4" xfId="8688" xr:uid="{452DF8B3-DAAF-4167-900C-78D2FBCE28A1}"/>
    <cellStyle name="常规 4 2 2 3 2 2 2 5" xfId="2529" xr:uid="{DCE03A3F-658C-4182-A826-659E7314762A}"/>
    <cellStyle name="常规 4 2 2 3 2 2 2 5 2" xfId="6205" xr:uid="{99A8630F-8124-4B4B-B38C-A93FE239B91D}"/>
    <cellStyle name="常规 4 2 2 3 2 2 2 5 2 2" xfId="12975" xr:uid="{F5F7FE28-5642-47E1-B20D-43A2DBC84AEB}"/>
    <cellStyle name="常规 4 2 2 3 2 2 2 5 3" xfId="9431" xr:uid="{D840C2E0-2608-4CCC-BA7F-665438A1192D}"/>
    <cellStyle name="常规 4 2 2 3 2 2 2 6" xfId="4789" xr:uid="{940B9202-9747-41EE-B4F8-DD40E0EDD435}"/>
    <cellStyle name="常规 4 2 2 3 2 2 2 6 2" xfId="11559" xr:uid="{3D23341F-5A68-45D2-AFE2-67AC7452D671}"/>
    <cellStyle name="常规 4 2 2 3 2 2 2 7" xfId="7626" xr:uid="{7CDF27B9-75BB-42EC-81DC-477957748BBC}"/>
    <cellStyle name="常规 4 2 2 3 2 2 3" xfId="2530" xr:uid="{29AD48A8-3B90-4E3F-8684-DC15CE7B8C66}"/>
    <cellStyle name="常规 4 2 2 3 2 2 3 2" xfId="2531" xr:uid="{330559E1-830D-47B8-B40E-6F11081160F7}"/>
    <cellStyle name="常规 4 2 2 3 2 2 3 2 2" xfId="6382" xr:uid="{B3A253A0-8A9D-442F-829F-2521FE850A33}"/>
    <cellStyle name="常规 4 2 2 3 2 2 3 2 2 2" xfId="13152" xr:uid="{3C721DCB-E24A-4D3C-B0FC-77372A3F8B72}"/>
    <cellStyle name="常规 4 2 2 3 2 2 3 2 3" xfId="9608" xr:uid="{8C4B0DF6-97DD-4FB1-8A7B-C611C71C1CC7}"/>
    <cellStyle name="常规 4 2 2 3 2 2 3 3" xfId="4966" xr:uid="{98CC8EE0-B8FF-4826-A6C0-0EA0F7A647ED}"/>
    <cellStyle name="常规 4 2 2 3 2 2 3 3 2" xfId="11736" xr:uid="{A326BAE4-4B8F-49AB-9EBB-4E8AFE89B8E5}"/>
    <cellStyle name="常规 4 2 2 3 2 2 3 4" xfId="7803" xr:uid="{05992919-C143-4202-8DAA-8FC104CC6E46}"/>
    <cellStyle name="常规 4 2 2 3 2 2 4" xfId="2532" xr:uid="{2F8662CF-B103-4E13-9421-E14BAC77C816}"/>
    <cellStyle name="常规 4 2 2 3 2 2 4 2" xfId="2533" xr:uid="{F6139A29-0BC5-41AB-BBDC-63BBF84348CD}"/>
    <cellStyle name="常规 4 2 2 3 2 2 4 2 2" xfId="6736" xr:uid="{CF615B61-FEC3-42EE-A6EC-930FCAB815A7}"/>
    <cellStyle name="常规 4 2 2 3 2 2 4 2 2 2" xfId="13506" xr:uid="{235CB0DD-2EBB-4BF7-A8A3-1904BBA40BCD}"/>
    <cellStyle name="常规 4 2 2 3 2 2 4 2 3" xfId="9962" xr:uid="{F4BDACAD-7920-4E62-8DA5-EB0D29A85282}"/>
    <cellStyle name="常规 4 2 2 3 2 2 4 3" xfId="5320" xr:uid="{168A4F54-7544-40D0-9E6E-35123319CCE2}"/>
    <cellStyle name="常规 4 2 2 3 2 2 4 3 2" xfId="12090" xr:uid="{90752E22-7CB4-49C2-9FA8-5930401BD2E9}"/>
    <cellStyle name="常规 4 2 2 3 2 2 4 4" xfId="8157" xr:uid="{4A4EAE9F-73D5-41F8-97EB-6F0D2B9EC344}"/>
    <cellStyle name="常规 4 2 2 3 2 2 5" xfId="2534" xr:uid="{F4D964B2-BB77-4396-B22A-0AE3852E62EB}"/>
    <cellStyle name="常规 4 2 2 3 2 2 5 2" xfId="2535" xr:uid="{F5D815A2-8850-4E83-9644-77F79FA3F7A5}"/>
    <cellStyle name="常规 4 2 2 3 2 2 5 2 2" xfId="7090" xr:uid="{8A244528-AF90-4128-9463-5B328C620AAE}"/>
    <cellStyle name="常规 4 2 2 3 2 2 5 2 2 2" xfId="13860" xr:uid="{10A18426-A39E-4CA0-AA7F-E4DDF77022A2}"/>
    <cellStyle name="常规 4 2 2 3 2 2 5 2 3" xfId="10316" xr:uid="{77650A9D-7C96-4BC6-80CC-7DE844495F1D}"/>
    <cellStyle name="常规 4 2 2 3 2 2 5 3" xfId="5674" xr:uid="{97E11C57-795A-4035-9273-29C8D7C73B39}"/>
    <cellStyle name="常规 4 2 2 3 2 2 5 3 2" xfId="12444" xr:uid="{67CD6C84-EA4D-429B-88F7-C4454253A5FB}"/>
    <cellStyle name="常规 4 2 2 3 2 2 5 4" xfId="8511" xr:uid="{62E6788F-2EE7-4C6B-B93A-D79AD257B1FC}"/>
    <cellStyle name="常规 4 2 2 3 2 2 6" xfId="2536" xr:uid="{38232350-0410-4568-BC20-B24160DFEA3C}"/>
    <cellStyle name="常规 4 2 2 3 2 2 6 2" xfId="6028" xr:uid="{D07E97E9-1863-4931-A84A-ABB18F4A3D30}"/>
    <cellStyle name="常规 4 2 2 3 2 2 6 2 2" xfId="12798" xr:uid="{FEE42A3A-A62C-499B-81C4-DBA6B53093E1}"/>
    <cellStyle name="常规 4 2 2 3 2 2 6 3" xfId="9254" xr:uid="{F7536DE5-6A05-445A-9A97-D77BC96AB7EE}"/>
    <cellStyle name="常规 4 2 2 3 2 2 7" xfId="4612" xr:uid="{EF5AEE8C-30DF-4A35-B0DF-F4130543D598}"/>
    <cellStyle name="常规 4 2 2 3 2 2 7 2" xfId="11382" xr:uid="{072C500B-B3D3-442F-AF57-F3827980542C}"/>
    <cellStyle name="常规 4 2 2 3 2 2 8" xfId="7449" xr:uid="{91A21DA6-3DC2-4E4E-81EB-15B08B4EE89F}"/>
    <cellStyle name="常规 4 2 2 3 2 3" xfId="2537" xr:uid="{3443CA63-CE32-4477-9C54-FE0D46CAFA96}"/>
    <cellStyle name="常规 4 2 2 3 2 3 2" xfId="2538" xr:uid="{36937737-522F-4124-889E-365EC3E1AC80}"/>
    <cellStyle name="常规 4 2 2 3 2 3 2 2" xfId="2539" xr:uid="{BA275ACF-971F-4797-863E-0BE273B22FCF}"/>
    <cellStyle name="常规 4 2 2 3 2 3 2 2 2" xfId="6478" xr:uid="{97625417-3EAA-4862-9D26-9FA5597C30E2}"/>
    <cellStyle name="常规 4 2 2 3 2 3 2 2 2 2" xfId="13248" xr:uid="{7A9D70C0-BD78-48E4-9BCC-3B46DF55A32C}"/>
    <cellStyle name="常规 4 2 2 3 2 3 2 2 3" xfId="9704" xr:uid="{271CE38E-F289-4BB5-A591-E97FB6700BB7}"/>
    <cellStyle name="常规 4 2 2 3 2 3 2 3" xfId="5062" xr:uid="{77F11894-4B74-4081-AE6F-22B5F68D3A60}"/>
    <cellStyle name="常规 4 2 2 3 2 3 2 3 2" xfId="11832" xr:uid="{F66DD950-E699-4DCB-8012-D18D933B0633}"/>
    <cellStyle name="常规 4 2 2 3 2 3 2 4" xfId="7899" xr:uid="{9A17824C-C6DA-4CEA-989C-9AED293FEB59}"/>
    <cellStyle name="常规 4 2 2 3 2 3 3" xfId="2540" xr:uid="{215DFF69-3A68-4B3D-B9AE-7270988D7D72}"/>
    <cellStyle name="常规 4 2 2 3 2 3 3 2" xfId="2541" xr:uid="{8E84E412-BAAA-41C3-93ED-DDEE76B4344F}"/>
    <cellStyle name="常规 4 2 2 3 2 3 3 2 2" xfId="6832" xr:uid="{19ED40C5-EE37-4C1B-87C3-379515A305B2}"/>
    <cellStyle name="常规 4 2 2 3 2 3 3 2 2 2" xfId="13602" xr:uid="{19EA5B8C-BE08-4595-BB24-FD944E6DE352}"/>
    <cellStyle name="常规 4 2 2 3 2 3 3 2 3" xfId="10058" xr:uid="{FF35E0F6-0F2A-4477-9B87-3B48FFB1ADC2}"/>
    <cellStyle name="常规 4 2 2 3 2 3 3 3" xfId="5416" xr:uid="{405243D4-CE61-4300-BFE2-DDFB204E53E7}"/>
    <cellStyle name="常规 4 2 2 3 2 3 3 3 2" xfId="12186" xr:uid="{9BAE0DE2-4EA8-44EE-A639-4FC3704857E1}"/>
    <cellStyle name="常规 4 2 2 3 2 3 3 4" xfId="8253" xr:uid="{5B8BFE70-4095-436D-B9D5-0F3EFD00D4B8}"/>
    <cellStyle name="常规 4 2 2 3 2 3 4" xfId="2542" xr:uid="{D19D5EC5-6B4E-4ABD-AE2D-EB3655825E17}"/>
    <cellStyle name="常规 4 2 2 3 2 3 4 2" xfId="2543" xr:uid="{858C5AE0-549F-4AA7-91B0-FB19BF4E6A0F}"/>
    <cellStyle name="常规 4 2 2 3 2 3 4 2 2" xfId="7186" xr:uid="{DC1BC1C1-9099-43F3-9AA2-BE38DF748CE7}"/>
    <cellStyle name="常规 4 2 2 3 2 3 4 2 2 2" xfId="13956" xr:uid="{E5F00130-BC03-438C-BB89-E8AC9AB79BC0}"/>
    <cellStyle name="常规 4 2 2 3 2 3 4 2 3" xfId="10412" xr:uid="{2F4F69FC-01A4-4111-9C7A-C9E1D633B68C}"/>
    <cellStyle name="常规 4 2 2 3 2 3 4 3" xfId="5770" xr:uid="{5C446B2B-47FC-4272-B674-785BE51E3B9B}"/>
    <cellStyle name="常规 4 2 2 3 2 3 4 3 2" xfId="12540" xr:uid="{1689700E-0E33-4F68-86FA-EFFB28067AA3}"/>
    <cellStyle name="常规 4 2 2 3 2 3 4 4" xfId="8607" xr:uid="{7207C74B-DA7E-47DF-BB25-12B6A400585E}"/>
    <cellStyle name="常规 4 2 2 3 2 3 5" xfId="2544" xr:uid="{3DEC3741-A577-4038-B5F2-C622A3F07E7B}"/>
    <cellStyle name="常规 4 2 2 3 2 3 5 2" xfId="6124" xr:uid="{8A7FB6BA-D542-4BAC-B5F6-DDEEFB7938C4}"/>
    <cellStyle name="常规 4 2 2 3 2 3 5 2 2" xfId="12894" xr:uid="{7FD232FF-B9D7-4D78-B7D9-A19500E84885}"/>
    <cellStyle name="常规 4 2 2 3 2 3 5 3" xfId="9350" xr:uid="{670AF0D6-284A-4369-B01F-79D9A4CEEBA3}"/>
    <cellStyle name="常规 4 2 2 3 2 3 6" xfId="4708" xr:uid="{9471E8CF-AC30-4C52-A1ED-D9D0FF6092F9}"/>
    <cellStyle name="常规 4 2 2 3 2 3 6 2" xfId="11478" xr:uid="{2DAA0BFF-6410-490B-A96F-E362C46A9478}"/>
    <cellStyle name="常规 4 2 2 3 2 3 7" xfId="7545" xr:uid="{A9DDC7E5-9583-48DE-85CF-641BDEEAAFF8}"/>
    <cellStyle name="常规 4 2 2 3 2 4" xfId="2545" xr:uid="{D60E7DC2-1BE8-4117-9B4F-BBDF86EEA4E3}"/>
    <cellStyle name="常规 4 2 2 3 2 4 2" xfId="2546" xr:uid="{2DB294A5-E5DE-4441-AF9C-C62CEB06D90F}"/>
    <cellStyle name="常规 4 2 2 3 2 4 2 2" xfId="6301" xr:uid="{5E1AEB1B-487B-4665-84F3-86EED3BD89CD}"/>
    <cellStyle name="常规 4 2 2 3 2 4 2 2 2" xfId="13071" xr:uid="{E9A08F2E-8AA9-40E8-9170-66AC7BFC3445}"/>
    <cellStyle name="常规 4 2 2 3 2 4 2 3" xfId="9527" xr:uid="{C03E7DF8-480D-4E07-B762-29347BA0376D}"/>
    <cellStyle name="常规 4 2 2 3 2 4 3" xfId="4885" xr:uid="{D0ECF938-E4EC-4E95-9AD7-62B4B7043DAD}"/>
    <cellStyle name="常规 4 2 2 3 2 4 3 2" xfId="11655" xr:uid="{230F2F13-77A4-473A-ADE3-AE4D2181EC2E}"/>
    <cellStyle name="常规 4 2 2 3 2 4 4" xfId="7722" xr:uid="{8DEB32DC-32AA-456D-A10B-9EFEAFA30BAF}"/>
    <cellStyle name="常规 4 2 2 3 2 5" xfId="2547" xr:uid="{7BD91E4C-1517-4FCB-B062-E1515DD6BBFC}"/>
    <cellStyle name="常规 4 2 2 3 2 5 2" xfId="2548" xr:uid="{33CE3E4F-397B-40BF-B3B9-F1EA5EC1B8B0}"/>
    <cellStyle name="常规 4 2 2 3 2 5 2 2" xfId="6655" xr:uid="{9DC1AE04-E8B5-4A52-88AF-99E67315FD8A}"/>
    <cellStyle name="常规 4 2 2 3 2 5 2 2 2" xfId="13425" xr:uid="{44D8F254-062A-48CB-9F37-D2AE7425D73C}"/>
    <cellStyle name="常规 4 2 2 3 2 5 2 3" xfId="9881" xr:uid="{AACDB368-4FE4-43A9-8CA9-78A706A5E9D8}"/>
    <cellStyle name="常规 4 2 2 3 2 5 3" xfId="5239" xr:uid="{8B5B9165-E48D-4D92-B773-4F16E776C1B0}"/>
    <cellStyle name="常规 4 2 2 3 2 5 3 2" xfId="12009" xr:uid="{DCBD59B2-FAF8-42DA-9D88-47D8EBD01E9E}"/>
    <cellStyle name="常规 4 2 2 3 2 5 4" xfId="8076" xr:uid="{7368512E-6DCA-4D4C-B2C9-694DE7B783C9}"/>
    <cellStyle name="常规 4 2 2 3 2 6" xfId="2549" xr:uid="{40615991-3058-4D4A-89F1-7AA93DE29B4D}"/>
    <cellStyle name="常规 4 2 2 3 2 6 2" xfId="2550" xr:uid="{9086C352-3E61-449B-AA72-FBF6A7B36657}"/>
    <cellStyle name="常规 4 2 2 3 2 6 2 2" xfId="7009" xr:uid="{27B077B0-3A2C-42BB-B62B-1085239C8EA6}"/>
    <cellStyle name="常规 4 2 2 3 2 6 2 2 2" xfId="13779" xr:uid="{E9179699-EA74-4656-88C4-0C1AB23B9991}"/>
    <cellStyle name="常规 4 2 2 3 2 6 2 3" xfId="10235" xr:uid="{99FD607D-3C4A-4358-8A25-53501EB5331E}"/>
    <cellStyle name="常规 4 2 2 3 2 6 3" xfId="5593" xr:uid="{960A9156-2341-462D-ADD1-C000C36DF5CB}"/>
    <cellStyle name="常规 4 2 2 3 2 6 3 2" xfId="12363" xr:uid="{5F906EEB-22FB-4A8F-9135-B1BD904D5416}"/>
    <cellStyle name="常规 4 2 2 3 2 6 4" xfId="8430" xr:uid="{DAD7F93A-A699-4071-9FB8-642D0F11F1E2}"/>
    <cellStyle name="常规 4 2 2 3 2 7" xfId="2551" xr:uid="{948DE4CB-F67C-4B5D-9817-A5E7AEBC88F1}"/>
    <cellStyle name="常规 4 2 2 3 2 7 2" xfId="5947" xr:uid="{51661153-422A-4255-A2A9-DFD98FA7DB5D}"/>
    <cellStyle name="常规 4 2 2 3 2 7 2 2" xfId="12717" xr:uid="{90527E7F-2E33-4EA5-B991-015A538DB404}"/>
    <cellStyle name="常规 4 2 2 3 2 7 3" xfId="9173" xr:uid="{473143B7-59D6-4B0E-AE92-C780F891C123}"/>
    <cellStyle name="常规 4 2 2 3 2 8" xfId="4531" xr:uid="{F7885FAE-5291-435F-B94A-6BD853D51F7F}"/>
    <cellStyle name="常规 4 2 2 3 2 8 2" xfId="11301" xr:uid="{E9FEE142-9899-4AB6-82AC-D88DC4CC5943}"/>
    <cellStyle name="常规 4 2 2 3 2 9" xfId="7368" xr:uid="{D90864D8-2E45-49B1-9DDF-38B3C6565E7D}"/>
    <cellStyle name="常规 4 2 2 3 3" xfId="2552" xr:uid="{46F58B8C-97BB-4684-987F-A7C0EC598244}"/>
    <cellStyle name="常规 4 2 2 3 3 2" xfId="2553" xr:uid="{843D3DD6-2394-4F7D-A828-C0F91B35B246}"/>
    <cellStyle name="常规 4 2 2 3 3 2 2" xfId="2554" xr:uid="{DF0F1DFF-A1E0-4838-B1AE-2D46B8B35094}"/>
    <cellStyle name="常规 4 2 2 3 3 2 2 2" xfId="2555" xr:uid="{9A01913C-23BC-489F-A9A6-C8D1C5E7EE3D}"/>
    <cellStyle name="常规 4 2 2 3 3 2 2 2 2" xfId="6517" xr:uid="{A69956E3-FD44-42D9-881A-1F501447E373}"/>
    <cellStyle name="常规 4 2 2 3 3 2 2 2 2 2" xfId="13287" xr:uid="{109AD314-FFA0-4091-B4D5-C885CC5A8253}"/>
    <cellStyle name="常规 4 2 2 3 3 2 2 2 3" xfId="9743" xr:uid="{ECEDC623-0FDE-4BD8-B458-7A32041B9892}"/>
    <cellStyle name="常规 4 2 2 3 3 2 2 3" xfId="5101" xr:uid="{480765B1-25FC-4F29-BEE4-375F15E5067D}"/>
    <cellStyle name="常规 4 2 2 3 3 2 2 3 2" xfId="11871" xr:uid="{DF2208D6-247C-4B6D-9222-823F32435B18}"/>
    <cellStyle name="常规 4 2 2 3 3 2 2 4" xfId="7938" xr:uid="{80795957-EF0C-4A2D-B1F9-A7E716AB7530}"/>
    <cellStyle name="常规 4 2 2 3 3 2 3" xfId="2556" xr:uid="{C43302BD-13CE-459B-A1A2-B62541B86581}"/>
    <cellStyle name="常规 4 2 2 3 3 2 3 2" xfId="2557" xr:uid="{85354B6B-90FE-4854-A6DE-890BFE96F3F5}"/>
    <cellStyle name="常规 4 2 2 3 3 2 3 2 2" xfId="6871" xr:uid="{78ECEB1F-15D0-44B0-AA70-233763439C6C}"/>
    <cellStyle name="常规 4 2 2 3 3 2 3 2 2 2" xfId="13641" xr:uid="{A65EAEE7-55DA-4FBF-B319-F3DA490718E4}"/>
    <cellStyle name="常规 4 2 2 3 3 2 3 2 3" xfId="10097" xr:uid="{71D84857-0A63-4091-B798-E4DF269B520E}"/>
    <cellStyle name="常规 4 2 2 3 3 2 3 3" xfId="5455" xr:uid="{1D6C70DC-D811-4043-B4C2-F52A25F4DD48}"/>
    <cellStyle name="常规 4 2 2 3 3 2 3 3 2" xfId="12225" xr:uid="{1C05C1F4-5F8D-4218-A616-C1BCCF3E8CCF}"/>
    <cellStyle name="常规 4 2 2 3 3 2 3 4" xfId="8292" xr:uid="{A86B7610-53E9-4051-805F-C886CF5D7AFA}"/>
    <cellStyle name="常规 4 2 2 3 3 2 4" xfId="2558" xr:uid="{B5ED587A-E04F-4D17-80CB-F7F28F11ACE1}"/>
    <cellStyle name="常规 4 2 2 3 3 2 4 2" xfId="2559" xr:uid="{455898FA-FABF-489A-922C-7F27CBEBBF9E}"/>
    <cellStyle name="常规 4 2 2 3 3 2 4 2 2" xfId="7225" xr:uid="{A9CB4607-6D82-41E7-8147-6088F9350B59}"/>
    <cellStyle name="常规 4 2 2 3 3 2 4 2 2 2" xfId="13995" xr:uid="{FDF830ED-6986-4103-97C7-17B7DD8406EB}"/>
    <cellStyle name="常规 4 2 2 3 3 2 4 2 3" xfId="10451" xr:uid="{E0E6E4BD-4410-4FE2-A14C-5EAFBDEE5BF4}"/>
    <cellStyle name="常规 4 2 2 3 3 2 4 3" xfId="5809" xr:uid="{8892B57C-989C-4011-9487-B8ECF1DBA59A}"/>
    <cellStyle name="常规 4 2 2 3 3 2 4 3 2" xfId="12579" xr:uid="{B8E47DCE-B9E5-4628-AFEA-4BACDD2D7620}"/>
    <cellStyle name="常规 4 2 2 3 3 2 4 4" xfId="8646" xr:uid="{C12AE73A-DD8A-444E-B472-F4CE68AE4F5C}"/>
    <cellStyle name="常规 4 2 2 3 3 2 5" xfId="2560" xr:uid="{2C6C7B6C-F03B-4CA6-B0CF-00A78A40FB89}"/>
    <cellStyle name="常规 4 2 2 3 3 2 5 2" xfId="6163" xr:uid="{9E40CB49-EE08-474B-9829-32578A26D0B1}"/>
    <cellStyle name="常规 4 2 2 3 3 2 5 2 2" xfId="12933" xr:uid="{3CD60547-077F-471D-8EB9-3D1280ED6852}"/>
    <cellStyle name="常规 4 2 2 3 3 2 5 3" xfId="9389" xr:uid="{CB411448-E877-4ADD-9D7B-D5B0D6B4B39A}"/>
    <cellStyle name="常规 4 2 2 3 3 2 6" xfId="4747" xr:uid="{4150E96F-10F9-443B-A3BE-71FC8E96B5A3}"/>
    <cellStyle name="常规 4 2 2 3 3 2 6 2" xfId="11517" xr:uid="{96272BB2-BDA5-4E73-BD08-D6C1D8EB1B69}"/>
    <cellStyle name="常规 4 2 2 3 3 2 7" xfId="7584" xr:uid="{FC43F3AE-8E74-45B1-8DF6-92306959752C}"/>
    <cellStyle name="常规 4 2 2 3 3 3" xfId="2561" xr:uid="{11B15947-BB35-4A0B-ADD7-98C5E0F2C4A2}"/>
    <cellStyle name="常规 4 2 2 3 3 3 2" xfId="2562" xr:uid="{49A57134-A7C1-46DE-B310-5C132B4C62A9}"/>
    <cellStyle name="常规 4 2 2 3 3 3 2 2" xfId="6340" xr:uid="{EA7D0033-E3AB-48FF-9A46-6CC4FBECDD90}"/>
    <cellStyle name="常规 4 2 2 3 3 3 2 2 2" xfId="13110" xr:uid="{E374ACE4-4F9D-41D0-8A3E-1821147049CE}"/>
    <cellStyle name="常规 4 2 2 3 3 3 2 3" xfId="9566" xr:uid="{7BEC015B-9C62-4DB6-BD8B-93DA1460A353}"/>
    <cellStyle name="常规 4 2 2 3 3 3 3" xfId="4924" xr:uid="{CCB8B746-ED75-41CD-9DD0-2738616AF39B}"/>
    <cellStyle name="常规 4 2 2 3 3 3 3 2" xfId="11694" xr:uid="{3CDEAB5E-50A9-412D-963B-389539E69164}"/>
    <cellStyle name="常规 4 2 2 3 3 3 4" xfId="7761" xr:uid="{54CC19C2-8201-48C7-9E9F-EA487E47910D}"/>
    <cellStyle name="常规 4 2 2 3 3 4" xfId="2563" xr:uid="{5BBFBEA5-FBBC-4F05-8E7F-16979B984F1F}"/>
    <cellStyle name="常规 4 2 2 3 3 4 2" xfId="2564" xr:uid="{C3EF8D41-E424-4C38-911A-42838D1DC26D}"/>
    <cellStyle name="常规 4 2 2 3 3 4 2 2" xfId="6694" xr:uid="{FBD34E81-8C9B-42AE-A48F-F9FF0FE1F3F2}"/>
    <cellStyle name="常规 4 2 2 3 3 4 2 2 2" xfId="13464" xr:uid="{84E714A9-21BA-4FEC-A4D1-7441DB82A413}"/>
    <cellStyle name="常规 4 2 2 3 3 4 2 3" xfId="9920" xr:uid="{0C3766CC-D0B5-4ED4-BCEF-2AD00123D6A2}"/>
    <cellStyle name="常规 4 2 2 3 3 4 3" xfId="5278" xr:uid="{815BB9FA-FBAC-4BB8-BE10-107895B9FC27}"/>
    <cellStyle name="常规 4 2 2 3 3 4 3 2" xfId="12048" xr:uid="{62ADB368-EE7B-46B0-B6A0-E7383B7128BD}"/>
    <cellStyle name="常规 4 2 2 3 3 4 4" xfId="8115" xr:uid="{17F26000-A51A-4A74-90F7-7257A4F251D6}"/>
    <cellStyle name="常规 4 2 2 3 3 5" xfId="2565" xr:uid="{AD98EBAC-6C44-4E16-AE4E-33B442F18202}"/>
    <cellStyle name="常规 4 2 2 3 3 5 2" xfId="2566" xr:uid="{97944D29-A77D-48AA-AB05-A9CCB60F86DD}"/>
    <cellStyle name="常规 4 2 2 3 3 5 2 2" xfId="7048" xr:uid="{B8EDA756-BB58-4C40-9757-B89F07BB9A66}"/>
    <cellStyle name="常规 4 2 2 3 3 5 2 2 2" xfId="13818" xr:uid="{E8F8972B-6E93-4499-80C9-7179FA1CBC1D}"/>
    <cellStyle name="常规 4 2 2 3 3 5 2 3" xfId="10274" xr:uid="{A49E29FC-3346-41CF-AEAE-A45E218257F4}"/>
    <cellStyle name="常规 4 2 2 3 3 5 3" xfId="5632" xr:uid="{44483295-EA6D-4A91-B899-5A98126FCF6F}"/>
    <cellStyle name="常规 4 2 2 3 3 5 3 2" xfId="12402" xr:uid="{FDB3C8E9-9499-4950-A7B9-6CC0D318D254}"/>
    <cellStyle name="常规 4 2 2 3 3 5 4" xfId="8469" xr:uid="{22796860-4E13-4B89-915A-9CA7DD1D2204}"/>
    <cellStyle name="常规 4 2 2 3 3 6" xfId="2567" xr:uid="{A44BCD54-4443-46D1-9459-965906FF5A0A}"/>
    <cellStyle name="常规 4 2 2 3 3 6 2" xfId="5986" xr:uid="{D7F46D5D-54F2-41D1-A0A8-86E77B0CECB0}"/>
    <cellStyle name="常规 4 2 2 3 3 6 2 2" xfId="12756" xr:uid="{57A786F4-B81B-424E-8BD3-BB0D7E4339DE}"/>
    <cellStyle name="常规 4 2 2 3 3 6 3" xfId="9212" xr:uid="{7DF1E1D8-2789-4A2F-B8E6-A0C3996F5033}"/>
    <cellStyle name="常规 4 2 2 3 3 7" xfId="4570" xr:uid="{889309C4-EC4C-4D64-8308-22EE12C792D9}"/>
    <cellStyle name="常规 4 2 2 3 3 7 2" xfId="11340" xr:uid="{CBDE2131-332D-4FE9-A2F7-A04658E36914}"/>
    <cellStyle name="常规 4 2 2 3 3 8" xfId="7407" xr:uid="{FAC458F7-78C1-4BE8-9259-B55D7BF97F56}"/>
    <cellStyle name="常规 4 2 2 3 4" xfId="2568" xr:uid="{2AF91366-D978-4144-8CC8-F7B43ED5344D}"/>
    <cellStyle name="常规 4 2 2 3 4 2" xfId="2569" xr:uid="{72238598-AA16-4797-BE06-0169ED008189}"/>
    <cellStyle name="常规 4 2 2 3 4 2 2" xfId="2570" xr:uid="{0E445538-3578-41EB-9699-9E891A22A562}"/>
    <cellStyle name="常规 4 2 2 3 4 2 2 2" xfId="6436" xr:uid="{0BC5AF6A-E320-4C42-BE19-2DD4C97D3C7A}"/>
    <cellStyle name="常规 4 2 2 3 4 2 2 2 2" xfId="13206" xr:uid="{AB838D94-A3AF-4758-BC20-02E3961E4A25}"/>
    <cellStyle name="常规 4 2 2 3 4 2 2 3" xfId="9662" xr:uid="{7E614BC4-B695-4AC6-B93D-A8CDB7E7D575}"/>
    <cellStyle name="常规 4 2 2 3 4 2 3" xfId="5020" xr:uid="{43804782-5396-4618-B98C-5D6EA466D03E}"/>
    <cellStyle name="常规 4 2 2 3 4 2 3 2" xfId="11790" xr:uid="{B8CAB6CA-8F4A-4085-877E-0E90EB0451FE}"/>
    <cellStyle name="常规 4 2 2 3 4 2 4" xfId="7857" xr:uid="{256D9103-C782-4354-B1D3-C4537C004288}"/>
    <cellStyle name="常规 4 2 2 3 4 3" xfId="2571" xr:uid="{36AED9AF-2C53-4AED-9B1B-B2B0CE04845F}"/>
    <cellStyle name="常规 4 2 2 3 4 3 2" xfId="2572" xr:uid="{337A0E6E-31F7-4269-8655-6E1A43DE4DD4}"/>
    <cellStyle name="常规 4 2 2 3 4 3 2 2" xfId="6790" xr:uid="{DED97E7D-A218-4207-8119-DBA53FECC19A}"/>
    <cellStyle name="常规 4 2 2 3 4 3 2 2 2" xfId="13560" xr:uid="{821B5B30-2727-4C38-93F5-BAA4265F03DA}"/>
    <cellStyle name="常规 4 2 2 3 4 3 2 3" xfId="10016" xr:uid="{ABB48A13-DDFB-448F-A06B-169F85B8DACE}"/>
    <cellStyle name="常规 4 2 2 3 4 3 3" xfId="5374" xr:uid="{C07A4189-17A2-4684-98ED-5C8491B00AF0}"/>
    <cellStyle name="常规 4 2 2 3 4 3 3 2" xfId="12144" xr:uid="{DFF39676-8060-4E80-9CEF-9A2EAE443F02}"/>
    <cellStyle name="常规 4 2 2 3 4 3 4" xfId="8211" xr:uid="{F8D72ECD-DBF6-4A55-BA86-15E1C2D36C6D}"/>
    <cellStyle name="常规 4 2 2 3 4 4" xfId="2573" xr:uid="{D1A66239-9B14-4520-890A-608356C46653}"/>
    <cellStyle name="常规 4 2 2 3 4 4 2" xfId="2574" xr:uid="{EDCCFC90-FDFB-4571-851E-881E8A132EA5}"/>
    <cellStyle name="常规 4 2 2 3 4 4 2 2" xfId="7144" xr:uid="{07AD6E28-8057-4AF9-AF2F-BD9C2924D2C8}"/>
    <cellStyle name="常规 4 2 2 3 4 4 2 2 2" xfId="13914" xr:uid="{6708F4A4-B2A1-4F50-B49B-62C31A8A37C5}"/>
    <cellStyle name="常规 4 2 2 3 4 4 2 3" xfId="10370" xr:uid="{6105EB3C-3A2C-4A67-A7B2-99C8970B114A}"/>
    <cellStyle name="常规 4 2 2 3 4 4 3" xfId="5728" xr:uid="{B4C68672-25ED-4B1A-9A18-47B80633658F}"/>
    <cellStyle name="常规 4 2 2 3 4 4 3 2" xfId="12498" xr:uid="{580FF85C-2893-46C3-A211-8CEDFC180B75}"/>
    <cellStyle name="常规 4 2 2 3 4 4 4" xfId="8565" xr:uid="{A2266AC3-7148-49F4-BD54-818972BF5B00}"/>
    <cellStyle name="常规 4 2 2 3 4 5" xfId="2575" xr:uid="{CB3B6A87-6A91-4BF6-99B7-908CC6D9F279}"/>
    <cellStyle name="常规 4 2 2 3 4 5 2" xfId="6082" xr:uid="{0110E933-3198-41DC-B6F1-F69C4BB72FAC}"/>
    <cellStyle name="常规 4 2 2 3 4 5 2 2" xfId="12852" xr:uid="{CC2FC08B-A53A-4C63-9B4F-B8B9591CD145}"/>
    <cellStyle name="常规 4 2 2 3 4 5 3" xfId="9308" xr:uid="{DBAC57C6-748C-42A7-B13E-BC1F6D2567CA}"/>
    <cellStyle name="常规 4 2 2 3 4 6" xfId="4666" xr:uid="{94021276-87ED-4922-B807-B21C4D5FF004}"/>
    <cellStyle name="常规 4 2 2 3 4 6 2" xfId="11436" xr:uid="{D8CBBB5F-92CC-4537-9FA5-863FF1132F65}"/>
    <cellStyle name="常规 4 2 2 3 4 7" xfId="7503" xr:uid="{9593820B-9EC8-402A-94DD-C2AF3838891F}"/>
    <cellStyle name="常规 4 2 2 3 5" xfId="2576" xr:uid="{9CD55FCC-27DC-466A-8654-CFB8ADC16536}"/>
    <cellStyle name="常规 4 2 2 3 5 2" xfId="2577" xr:uid="{71603A7D-9BCE-42E2-AD82-1B3E7463A35B}"/>
    <cellStyle name="常规 4 2 2 3 5 2 2" xfId="6259" xr:uid="{F3C335B9-14D1-449B-993C-87015F7C28E4}"/>
    <cellStyle name="常规 4 2 2 3 5 2 2 2" xfId="13029" xr:uid="{E45BA526-7387-4513-AF73-EC38E60EA743}"/>
    <cellStyle name="常规 4 2 2 3 5 2 3" xfId="9485" xr:uid="{0EED233D-5413-4579-81B5-478A95FA8F32}"/>
    <cellStyle name="常规 4 2 2 3 5 3" xfId="4843" xr:uid="{292ED90D-2A72-4DE8-A607-831C2C788D8A}"/>
    <cellStyle name="常规 4 2 2 3 5 3 2" xfId="11613" xr:uid="{AC15B693-3C75-438A-813E-047C07713699}"/>
    <cellStyle name="常规 4 2 2 3 5 4" xfId="7680" xr:uid="{283F05E0-DAFA-4117-8B96-D61A5DCCAD74}"/>
    <cellStyle name="常规 4 2 2 3 6" xfId="2578" xr:uid="{BBAD4E5C-A08E-4288-A8C7-4A4E157AA17B}"/>
    <cellStyle name="常规 4 2 2 3 6 2" xfId="2579" xr:uid="{C39B30D5-6E4A-401F-9970-44F1EC3FC6B1}"/>
    <cellStyle name="常规 4 2 2 3 6 2 2" xfId="6613" xr:uid="{5360262D-6DCC-4C6A-9552-1663A6DCB5ED}"/>
    <cellStyle name="常规 4 2 2 3 6 2 2 2" xfId="13383" xr:uid="{90D676EE-FB7F-4657-A541-0CCE5976C5AE}"/>
    <cellStyle name="常规 4 2 2 3 6 2 3" xfId="9839" xr:uid="{3D4850A8-7AF2-4141-BA77-4048A9950551}"/>
    <cellStyle name="常规 4 2 2 3 6 3" xfId="5197" xr:uid="{7021F655-36F4-48AC-BA2F-E465ED38A497}"/>
    <cellStyle name="常规 4 2 2 3 6 3 2" xfId="11967" xr:uid="{8CA13F14-87CB-4611-8C8E-498B7A0B176F}"/>
    <cellStyle name="常规 4 2 2 3 6 4" xfId="8034" xr:uid="{6A811401-32A8-4432-80BF-C53D2F0D4B9E}"/>
    <cellStyle name="常规 4 2 2 3 7" xfId="2580" xr:uid="{1AF217E2-9226-4600-82A8-C5E9A9C5B2C5}"/>
    <cellStyle name="常规 4 2 2 3 7 2" xfId="2581" xr:uid="{E0B56C3C-F5CF-4576-A7B4-4B53F1EBAEC2}"/>
    <cellStyle name="常规 4 2 2 3 7 2 2" xfId="6967" xr:uid="{38FDFAF1-0489-47F9-A958-AD5797443C6C}"/>
    <cellStyle name="常规 4 2 2 3 7 2 2 2" xfId="13737" xr:uid="{C74DF7F9-22AE-4699-B251-7255555DB1F5}"/>
    <cellStyle name="常规 4 2 2 3 7 2 3" xfId="10193" xr:uid="{B476B87B-B1A8-42ED-A6CF-9B1445F4C313}"/>
    <cellStyle name="常规 4 2 2 3 7 3" xfId="5551" xr:uid="{8BB66791-197F-416C-ABA4-16BB58AAE7BF}"/>
    <cellStyle name="常规 4 2 2 3 7 3 2" xfId="12321" xr:uid="{2A8F8204-70B8-43DC-8839-8C177EEF935F}"/>
    <cellStyle name="常规 4 2 2 3 7 4" xfId="8388" xr:uid="{C1A158E2-F52E-4543-A396-E2F876F3D598}"/>
    <cellStyle name="常规 4 2 2 3 8" xfId="2582" xr:uid="{35D43171-878E-4648-8FE7-4274093F4399}"/>
    <cellStyle name="常规 4 2 2 3 8 2" xfId="5905" xr:uid="{D5C26101-5751-4D64-BF6A-DC4D3DE49D8F}"/>
    <cellStyle name="常规 4 2 2 3 8 2 2" xfId="12675" xr:uid="{EE0E983A-2210-4340-B63F-BB425C7E324C}"/>
    <cellStyle name="常规 4 2 2 3 8 3" xfId="9131" xr:uid="{7D4F1B5A-A99A-4D72-B316-63E4A8FC8A2F}"/>
    <cellStyle name="常规 4 2 2 3 9" xfId="4489" xr:uid="{EFC1BB77-1AD9-4570-AB13-4740B1AF779C}"/>
    <cellStyle name="常规 4 2 2 3 9 2" xfId="11259" xr:uid="{34DC272A-9773-4AA2-9CE7-1668784B2A05}"/>
    <cellStyle name="常规 4 2 2 4" xfId="2583" xr:uid="{BED95FE6-83D8-4392-B019-46E5C1DA8DD7}"/>
    <cellStyle name="常规 4 2 2 4 2" xfId="2584" xr:uid="{45FC2B3F-6F59-47B9-BFBA-D954E387C5DC}"/>
    <cellStyle name="常规 4 2 2 4 2 2" xfId="2585" xr:uid="{A4CECBAA-0499-4D85-B8A3-A80B93C49208}"/>
    <cellStyle name="常规 4 2 2 4 2 2 2" xfId="2586" xr:uid="{701A28BF-B3CE-4F1E-AC25-3DB4400A5A69}"/>
    <cellStyle name="常规 4 2 2 4 2 2 2 2" xfId="2587" xr:uid="{2D28D79A-91F3-49E5-9538-950BABEF9430}"/>
    <cellStyle name="常规 4 2 2 4 2 2 2 2 2" xfId="6531" xr:uid="{B3C32B89-021A-4BD1-BC4F-20F1679DF399}"/>
    <cellStyle name="常规 4 2 2 4 2 2 2 2 2 2" xfId="13301" xr:uid="{DF2DF5E6-6B3B-4FAF-B1B4-41C8FDB7F86C}"/>
    <cellStyle name="常规 4 2 2 4 2 2 2 2 3" xfId="9757" xr:uid="{69752884-344D-4F3C-9F6C-153597EACA27}"/>
    <cellStyle name="常规 4 2 2 4 2 2 2 3" xfId="5115" xr:uid="{68133A02-E24A-4EC7-AAC4-7639C6ED6826}"/>
    <cellStyle name="常规 4 2 2 4 2 2 2 3 2" xfId="11885" xr:uid="{368126F8-14E2-40A1-9450-AE1ADE898357}"/>
    <cellStyle name="常规 4 2 2 4 2 2 2 4" xfId="7952" xr:uid="{963F77AB-ED0E-4F97-9DA7-AACE87C28BC2}"/>
    <cellStyle name="常规 4 2 2 4 2 2 3" xfId="2588" xr:uid="{FAD11ED8-FA8D-4287-B899-C85EFBA4F63D}"/>
    <cellStyle name="常规 4 2 2 4 2 2 3 2" xfId="2589" xr:uid="{3F6FAA6D-0C43-4A70-BD7B-BD87D9880C92}"/>
    <cellStyle name="常规 4 2 2 4 2 2 3 2 2" xfId="6885" xr:uid="{195FCCC9-FE6D-4D87-83F8-B5BF63407E67}"/>
    <cellStyle name="常规 4 2 2 4 2 2 3 2 2 2" xfId="13655" xr:uid="{989E5D2E-9A66-4662-A45D-67FF8BB79D51}"/>
    <cellStyle name="常规 4 2 2 4 2 2 3 2 3" xfId="10111" xr:uid="{433A4A77-3FF2-430A-B8A8-50770F513BF5}"/>
    <cellStyle name="常规 4 2 2 4 2 2 3 3" xfId="5469" xr:uid="{EC5D4C99-4581-4DD8-A895-3DE144F08AB7}"/>
    <cellStyle name="常规 4 2 2 4 2 2 3 3 2" xfId="12239" xr:uid="{6FAFAD07-3202-4BA0-AFF8-E1B0E97788E4}"/>
    <cellStyle name="常规 4 2 2 4 2 2 3 4" xfId="8306" xr:uid="{DE03D6C8-B222-44E1-B9E8-D09B85DD76FA}"/>
    <cellStyle name="常规 4 2 2 4 2 2 4" xfId="2590" xr:uid="{F9F3DF7B-9B60-40BC-8A16-2CD3E8107487}"/>
    <cellStyle name="常规 4 2 2 4 2 2 4 2" xfId="2591" xr:uid="{18FD7D04-E268-4C18-B3B0-D260747A6916}"/>
    <cellStyle name="常规 4 2 2 4 2 2 4 2 2" xfId="7239" xr:uid="{FC8E3F40-3353-44D3-B13F-FFCC376A5969}"/>
    <cellStyle name="常规 4 2 2 4 2 2 4 2 2 2" xfId="14009" xr:uid="{43A419FF-BD1C-4174-9B0E-B42277C865B3}"/>
    <cellStyle name="常规 4 2 2 4 2 2 4 2 3" xfId="10465" xr:uid="{00BBE9F9-1020-4B92-AC32-D120D15C005B}"/>
    <cellStyle name="常规 4 2 2 4 2 2 4 3" xfId="5823" xr:uid="{2962DAE5-ED16-42DD-B39F-2C5B763CA871}"/>
    <cellStyle name="常规 4 2 2 4 2 2 4 3 2" xfId="12593" xr:uid="{DAC4CDF3-6470-4584-909E-45A04185A70A}"/>
    <cellStyle name="常规 4 2 2 4 2 2 4 4" xfId="8660" xr:uid="{1C9725B9-0625-483C-AE24-13B9A32B36E1}"/>
    <cellStyle name="常规 4 2 2 4 2 2 5" xfId="2592" xr:uid="{70E76656-82C7-4D1F-A3F5-5132ACC16EB8}"/>
    <cellStyle name="常规 4 2 2 4 2 2 5 2" xfId="6177" xr:uid="{52202D87-8C1E-45B3-A123-065D036BA9C2}"/>
    <cellStyle name="常规 4 2 2 4 2 2 5 2 2" xfId="12947" xr:uid="{3130D6CC-A278-40CE-9DD5-A4E72AD68F7F}"/>
    <cellStyle name="常规 4 2 2 4 2 2 5 3" xfId="9403" xr:uid="{1D5E6B9B-FF93-446B-8E94-38AAAFA46408}"/>
    <cellStyle name="常规 4 2 2 4 2 2 6" xfId="4761" xr:uid="{C9A1E716-FFE7-4862-AF55-42FBF0FFEA03}"/>
    <cellStyle name="常规 4 2 2 4 2 2 6 2" xfId="11531" xr:uid="{A61B91F4-514A-4CE2-960A-77EFDACA0094}"/>
    <cellStyle name="常规 4 2 2 4 2 2 7" xfId="7598" xr:uid="{131F4334-A101-4C36-87C4-0F66BC0A70CA}"/>
    <cellStyle name="常规 4 2 2 4 2 3" xfId="2593" xr:uid="{3A59F567-E439-4B78-968A-FD7683A95178}"/>
    <cellStyle name="常规 4 2 2 4 2 3 2" xfId="2594" xr:uid="{7A00571D-438A-46D2-A925-F627B87CFFAE}"/>
    <cellStyle name="常规 4 2 2 4 2 3 2 2" xfId="6354" xr:uid="{D29F6AB5-5EA4-4681-AD03-DC4700019244}"/>
    <cellStyle name="常规 4 2 2 4 2 3 2 2 2" xfId="13124" xr:uid="{2367A4D4-200C-4106-BB50-A55ED6CA887B}"/>
    <cellStyle name="常规 4 2 2 4 2 3 2 3" xfId="9580" xr:uid="{ED109808-70BA-4FC4-AB42-00B9EB20E891}"/>
    <cellStyle name="常规 4 2 2 4 2 3 3" xfId="4938" xr:uid="{8DAAA597-ECE9-48E1-A1F2-A84D798BA5FC}"/>
    <cellStyle name="常规 4 2 2 4 2 3 3 2" xfId="11708" xr:uid="{51DE64CF-E58C-402E-A2FD-66030C50605A}"/>
    <cellStyle name="常规 4 2 2 4 2 3 4" xfId="7775" xr:uid="{AA3E339B-B068-46C6-B94F-7BA1FE1DED59}"/>
    <cellStyle name="常规 4 2 2 4 2 4" xfId="2595" xr:uid="{ED84EAF1-0771-42D3-BF8A-216325F92C18}"/>
    <cellStyle name="常规 4 2 2 4 2 4 2" xfId="2596" xr:uid="{FF3EA7EA-97C2-4BC0-9268-D609D70D554B}"/>
    <cellStyle name="常规 4 2 2 4 2 4 2 2" xfId="6708" xr:uid="{BD01479C-3BDA-4446-8B54-D2DD5D4E6FEB}"/>
    <cellStyle name="常规 4 2 2 4 2 4 2 2 2" xfId="13478" xr:uid="{0A2053D7-330F-4424-A18F-17764E9D694C}"/>
    <cellStyle name="常规 4 2 2 4 2 4 2 3" xfId="9934" xr:uid="{D04C472F-0A2B-4472-A993-3964FDFD62B0}"/>
    <cellStyle name="常规 4 2 2 4 2 4 3" xfId="5292" xr:uid="{627D0B85-CAC9-426E-95D9-1B7916D32EC0}"/>
    <cellStyle name="常规 4 2 2 4 2 4 3 2" xfId="12062" xr:uid="{2D1BD4FB-AD80-4913-9050-B4EA2CBE3F12}"/>
    <cellStyle name="常规 4 2 2 4 2 4 4" xfId="8129" xr:uid="{FF5906B5-A6D4-4675-A34B-4BCCA87C7BEB}"/>
    <cellStyle name="常规 4 2 2 4 2 5" xfId="2597" xr:uid="{AE3FDCE7-99F4-46B0-8B82-4B10A4B21726}"/>
    <cellStyle name="常规 4 2 2 4 2 5 2" xfId="2598" xr:uid="{1BA12E4D-07C7-40A1-909A-51046E72B354}"/>
    <cellStyle name="常规 4 2 2 4 2 5 2 2" xfId="7062" xr:uid="{4776589C-8030-4883-9524-8BE26396424B}"/>
    <cellStyle name="常规 4 2 2 4 2 5 2 2 2" xfId="13832" xr:uid="{ECC598EE-4D33-4308-B60A-0E91F8E3B1FB}"/>
    <cellStyle name="常规 4 2 2 4 2 5 2 3" xfId="10288" xr:uid="{67731CE1-C600-41D2-9A22-65D4C8C094F0}"/>
    <cellStyle name="常规 4 2 2 4 2 5 3" xfId="5646" xr:uid="{89BFDA76-7553-48D7-B8AA-D6D9E9E26DDA}"/>
    <cellStyle name="常规 4 2 2 4 2 5 3 2" xfId="12416" xr:uid="{A2AFB5D8-5944-44D0-834E-BF54E0E0F195}"/>
    <cellStyle name="常规 4 2 2 4 2 5 4" xfId="8483" xr:uid="{126C3293-7C3F-4AE1-AF0C-2262E35B3575}"/>
    <cellStyle name="常规 4 2 2 4 2 6" xfId="2599" xr:uid="{49C6C4B1-9DDE-4F84-8F18-AEEC02EBC28F}"/>
    <cellStyle name="常规 4 2 2 4 2 6 2" xfId="6000" xr:uid="{8E3E8B99-FCDC-47A7-8C61-C15D588F7B1F}"/>
    <cellStyle name="常规 4 2 2 4 2 6 2 2" xfId="12770" xr:uid="{BD19FA38-7C55-466C-8270-E6150F0F7A18}"/>
    <cellStyle name="常规 4 2 2 4 2 6 3" xfId="9226" xr:uid="{38ECFFB8-B6B3-4A41-83B8-5DF55320F755}"/>
    <cellStyle name="常规 4 2 2 4 2 7" xfId="4584" xr:uid="{B4FF9A63-FB2E-4B78-9F3B-F034873BEE96}"/>
    <cellStyle name="常规 4 2 2 4 2 7 2" xfId="11354" xr:uid="{A21091A6-60AB-404C-96B3-14CEAE5C6859}"/>
    <cellStyle name="常规 4 2 2 4 2 8" xfId="7421" xr:uid="{B0BF85E4-FB74-49D2-BBBC-F2D0C20BC9AE}"/>
    <cellStyle name="常规 4 2 2 4 3" xfId="2600" xr:uid="{EB43953F-0F39-47C6-9287-49E2776C6C78}"/>
    <cellStyle name="常规 4 2 2 4 3 2" xfId="2601" xr:uid="{D33D0B45-C2CA-4B7B-BDA2-9D5FF5D88F34}"/>
    <cellStyle name="常规 4 2 2 4 3 2 2" xfId="2602" xr:uid="{9F68F0E4-6687-4FBD-8294-69D8DE6BBAE2}"/>
    <cellStyle name="常规 4 2 2 4 3 2 2 2" xfId="6450" xr:uid="{E9023A0E-966B-483B-9A9F-0A1AB3C485F5}"/>
    <cellStyle name="常规 4 2 2 4 3 2 2 2 2" xfId="13220" xr:uid="{ED6E1F04-6FA3-483F-A01F-09462566B8A2}"/>
    <cellStyle name="常规 4 2 2 4 3 2 2 3" xfId="9676" xr:uid="{46D84760-EB45-4AF6-94A9-ECCE62DC2551}"/>
    <cellStyle name="常规 4 2 2 4 3 2 3" xfId="5034" xr:uid="{1EE62D6A-E3E7-4195-BB85-1240883CBCAA}"/>
    <cellStyle name="常规 4 2 2 4 3 2 3 2" xfId="11804" xr:uid="{2A8A5D03-680A-4A88-AF5F-073B6BA4E701}"/>
    <cellStyle name="常规 4 2 2 4 3 2 4" xfId="7871" xr:uid="{70CBEFCE-5ED1-477D-A0EA-654778C92241}"/>
    <cellStyle name="常规 4 2 2 4 3 3" xfId="2603" xr:uid="{D11202D6-1984-4F75-8EC0-F670F29571EE}"/>
    <cellStyle name="常规 4 2 2 4 3 3 2" xfId="2604" xr:uid="{839790A9-22EA-4A8C-8D85-8F938CC94D49}"/>
    <cellStyle name="常规 4 2 2 4 3 3 2 2" xfId="6804" xr:uid="{3B87F39F-F192-4377-B124-15A260DCA71D}"/>
    <cellStyle name="常规 4 2 2 4 3 3 2 2 2" xfId="13574" xr:uid="{E413B82D-C79F-49CB-8CB4-83467A0FC848}"/>
    <cellStyle name="常规 4 2 2 4 3 3 2 3" xfId="10030" xr:uid="{1F4EC1DC-DC5A-4C36-9499-1763A0BD71EF}"/>
    <cellStyle name="常规 4 2 2 4 3 3 3" xfId="5388" xr:uid="{912BD0A3-9D38-4EBD-997C-90782A3C1B63}"/>
    <cellStyle name="常规 4 2 2 4 3 3 3 2" xfId="12158" xr:uid="{E3A06282-FFB6-49D2-8DE1-D4C94DFD7189}"/>
    <cellStyle name="常规 4 2 2 4 3 3 4" xfId="8225" xr:uid="{B9266676-B435-47E1-93AB-2BB9F4840C63}"/>
    <cellStyle name="常规 4 2 2 4 3 4" xfId="2605" xr:uid="{A2C63B2D-878A-43E6-9720-89954215B2E5}"/>
    <cellStyle name="常规 4 2 2 4 3 4 2" xfId="2606" xr:uid="{1C09A4F3-03F4-4084-8F8C-20E0990E47DC}"/>
    <cellStyle name="常规 4 2 2 4 3 4 2 2" xfId="7158" xr:uid="{C6DD63FD-FB1C-402C-96C0-207B3A98CA31}"/>
    <cellStyle name="常规 4 2 2 4 3 4 2 2 2" xfId="13928" xr:uid="{D53024EA-2570-4E88-94E5-598322D6EAB3}"/>
    <cellStyle name="常规 4 2 2 4 3 4 2 3" xfId="10384" xr:uid="{3356DE9C-01D6-4F80-9EE4-F3D89BC60A30}"/>
    <cellStyle name="常规 4 2 2 4 3 4 3" xfId="5742" xr:uid="{401B4301-1D51-4811-99EF-EED3607D9ADA}"/>
    <cellStyle name="常规 4 2 2 4 3 4 3 2" xfId="12512" xr:uid="{DE04E0A6-8605-4479-AE75-BB79977F9251}"/>
    <cellStyle name="常规 4 2 2 4 3 4 4" xfId="8579" xr:uid="{7CF0DB42-8588-4730-B9CE-34B5BCB10890}"/>
    <cellStyle name="常规 4 2 2 4 3 5" xfId="2607" xr:uid="{00C3BDA2-42C3-4B16-A3A2-14F6E0C6405B}"/>
    <cellStyle name="常规 4 2 2 4 3 5 2" xfId="6096" xr:uid="{1EE802A0-C31F-4116-977C-1587A06BB0A4}"/>
    <cellStyle name="常规 4 2 2 4 3 5 2 2" xfId="12866" xr:uid="{603CB72C-603D-470B-A706-295225705B47}"/>
    <cellStyle name="常规 4 2 2 4 3 5 3" xfId="9322" xr:uid="{4BCC3006-CF25-4E54-8963-2FF1DD765802}"/>
    <cellStyle name="常规 4 2 2 4 3 6" xfId="4680" xr:uid="{8455297C-523D-4006-BCB0-5C30B8E49024}"/>
    <cellStyle name="常规 4 2 2 4 3 6 2" xfId="11450" xr:uid="{9CE4FC82-E857-4228-9934-B61F5F8E65ED}"/>
    <cellStyle name="常规 4 2 2 4 3 7" xfId="7517" xr:uid="{6AFEC0E6-64DA-4700-8623-74FE523F33D6}"/>
    <cellStyle name="常规 4 2 2 4 4" xfId="2608" xr:uid="{E0A5D9BD-BF99-4BAE-AC4F-4B987B0E160C}"/>
    <cellStyle name="常规 4 2 2 4 4 2" xfId="2609" xr:uid="{5F9D4F73-8268-4D07-A4DF-A0574C7349F3}"/>
    <cellStyle name="常规 4 2 2 4 4 2 2" xfId="6273" xr:uid="{2F3D1E79-F060-4A26-8E10-2A7D1B8E14A5}"/>
    <cellStyle name="常规 4 2 2 4 4 2 2 2" xfId="13043" xr:uid="{02CF8703-9CB2-479E-A357-9E08E27BDE1C}"/>
    <cellStyle name="常规 4 2 2 4 4 2 3" xfId="9499" xr:uid="{4805ABD2-E2BC-43A3-9193-F29B2DF9DE65}"/>
    <cellStyle name="常规 4 2 2 4 4 3" xfId="4857" xr:uid="{A1B4B8C7-418D-4AB1-86C5-4955A10B9517}"/>
    <cellStyle name="常规 4 2 2 4 4 3 2" xfId="11627" xr:uid="{CE0A0B72-FB97-4044-BB0B-43F78DFC1E39}"/>
    <cellStyle name="常规 4 2 2 4 4 4" xfId="7694" xr:uid="{96AFAE4A-BD9D-406D-9182-D0876F4813C0}"/>
    <cellStyle name="常规 4 2 2 4 5" xfId="2610" xr:uid="{D5E804D6-891A-4D84-AE11-6FA779E497B6}"/>
    <cellStyle name="常规 4 2 2 4 5 2" xfId="2611" xr:uid="{E0C22BF9-C23A-4B53-A3A2-97C1B2F3F3DA}"/>
    <cellStyle name="常规 4 2 2 4 5 2 2" xfId="6627" xr:uid="{9405A84F-9370-43CE-87ED-0954752418A0}"/>
    <cellStyle name="常规 4 2 2 4 5 2 2 2" xfId="13397" xr:uid="{8A5B7D79-5812-4ECB-AF3F-725434D2D29E}"/>
    <cellStyle name="常规 4 2 2 4 5 2 3" xfId="9853" xr:uid="{A12EABD0-BCDD-4A33-8979-48101F01D679}"/>
    <cellStyle name="常规 4 2 2 4 5 3" xfId="5211" xr:uid="{B988B946-68AE-440E-B1E6-15B6A6E6320D}"/>
    <cellStyle name="常规 4 2 2 4 5 3 2" xfId="11981" xr:uid="{22799C17-BB6F-45A8-B7B8-DB8EF807FC14}"/>
    <cellStyle name="常规 4 2 2 4 5 4" xfId="8048" xr:uid="{46C75E6D-EC80-4BD2-8A1A-C2A74492179D}"/>
    <cellStyle name="常规 4 2 2 4 6" xfId="2612" xr:uid="{91BADC39-F15B-49B2-AD24-1191A38A39BD}"/>
    <cellStyle name="常规 4 2 2 4 6 2" xfId="2613" xr:uid="{017FD993-5F81-4B7E-BA00-0A87176A6F87}"/>
    <cellStyle name="常规 4 2 2 4 6 2 2" xfId="6981" xr:uid="{68343CCE-4D0A-406A-8F3D-B52D5DCDEACE}"/>
    <cellStyle name="常规 4 2 2 4 6 2 2 2" xfId="13751" xr:uid="{5560FA99-4EAA-47C8-8AC1-8B1BE7C2CFA8}"/>
    <cellStyle name="常规 4 2 2 4 6 2 3" xfId="10207" xr:uid="{55D18739-417A-4D6D-9445-818B60A0247B}"/>
    <cellStyle name="常规 4 2 2 4 6 3" xfId="5565" xr:uid="{0EA8B43F-FB58-40A4-863C-DD5B5350A563}"/>
    <cellStyle name="常规 4 2 2 4 6 3 2" xfId="12335" xr:uid="{1F57907B-A7F7-4434-9CC5-401B3D66FC65}"/>
    <cellStyle name="常规 4 2 2 4 6 4" xfId="8402" xr:uid="{6E418000-4F77-4DFA-AE42-59A39A4B4F5A}"/>
    <cellStyle name="常规 4 2 2 4 7" xfId="2614" xr:uid="{D2516E5D-A50D-4705-A299-286378AE8F75}"/>
    <cellStyle name="常规 4 2 2 4 7 2" xfId="5919" xr:uid="{DD98B532-4F20-4290-AC40-E6CE42457E7C}"/>
    <cellStyle name="常规 4 2 2 4 7 2 2" xfId="12689" xr:uid="{99232233-36D2-4AF0-86B7-13CF4A854C47}"/>
    <cellStyle name="常规 4 2 2 4 7 3" xfId="9145" xr:uid="{D4929F8B-028A-4DA6-992E-8036BB596610}"/>
    <cellStyle name="常规 4 2 2 4 8" xfId="4503" xr:uid="{BE9FAA6E-2A90-44A3-861A-25D60C7E7EC5}"/>
    <cellStyle name="常规 4 2 2 4 8 2" xfId="11273" xr:uid="{A7CB743C-B595-4550-B9F8-69E874E20B84}"/>
    <cellStyle name="常规 4 2 2 4 9" xfId="7340" xr:uid="{4680594F-346C-438E-BB25-AFC0ED03D83C}"/>
    <cellStyle name="常规 4 2 2 5" xfId="2615" xr:uid="{EC1D9361-CD8F-46B2-8F68-143C48793436}"/>
    <cellStyle name="常规 4 2 2 5 2" xfId="2616" xr:uid="{ACA9CBE6-9DD1-4037-83BD-553C986D15BA}"/>
    <cellStyle name="常规 4 2 2 5 2 2" xfId="2617" xr:uid="{1D7A2AEF-A319-4FD8-8053-F5D62600BCD7}"/>
    <cellStyle name="常规 4 2 2 5 2 2 2" xfId="2618" xr:uid="{098336BB-8B8C-44D9-9ED3-431A94E08C7F}"/>
    <cellStyle name="常规 4 2 2 5 2 2 2 2" xfId="6489" xr:uid="{575045BF-D7E8-4438-9055-8DFE9C923FA0}"/>
    <cellStyle name="常规 4 2 2 5 2 2 2 2 2" xfId="13259" xr:uid="{D2502C79-4C5D-4F66-A680-DDB51DE60782}"/>
    <cellStyle name="常规 4 2 2 5 2 2 2 3" xfId="9715" xr:uid="{933733C6-4650-4460-B734-91298151190F}"/>
    <cellStyle name="常规 4 2 2 5 2 2 3" xfId="5073" xr:uid="{CF954A15-6398-44D7-9FFD-C9FB0D23CB7D}"/>
    <cellStyle name="常规 4 2 2 5 2 2 3 2" xfId="11843" xr:uid="{3F02A568-0427-42DE-B000-7B66F8E2AF8A}"/>
    <cellStyle name="常规 4 2 2 5 2 2 4" xfId="7910" xr:uid="{B6CD7D58-CA8C-494C-BDE3-3706449E0988}"/>
    <cellStyle name="常规 4 2 2 5 2 3" xfId="2619" xr:uid="{324D568F-1C1C-4700-86BE-A098032F77B7}"/>
    <cellStyle name="常规 4 2 2 5 2 3 2" xfId="2620" xr:uid="{4711306B-41D0-4395-8CBD-791422EDDE01}"/>
    <cellStyle name="常规 4 2 2 5 2 3 2 2" xfId="6843" xr:uid="{597B483D-83BE-4438-8159-CEB222836E18}"/>
    <cellStyle name="常规 4 2 2 5 2 3 2 2 2" xfId="13613" xr:uid="{F17B57C4-89ED-42D1-9D53-B9A0DD83BA37}"/>
    <cellStyle name="常规 4 2 2 5 2 3 2 3" xfId="10069" xr:uid="{20D3C764-DCE5-483F-A6C5-BEBC47EB1D33}"/>
    <cellStyle name="常规 4 2 2 5 2 3 3" xfId="5427" xr:uid="{050805A8-F155-4701-BD84-1AC740193067}"/>
    <cellStyle name="常规 4 2 2 5 2 3 3 2" xfId="12197" xr:uid="{D3A30FED-F858-44DA-ADB4-C5DECB45D3A9}"/>
    <cellStyle name="常规 4 2 2 5 2 3 4" xfId="8264" xr:uid="{F9D71967-141D-4D97-A587-515F81FBBCD4}"/>
    <cellStyle name="常规 4 2 2 5 2 4" xfId="2621" xr:uid="{2FB0B921-CDAB-45C5-BBDA-E6E46947A35B}"/>
    <cellStyle name="常规 4 2 2 5 2 4 2" xfId="2622" xr:uid="{A19B31EC-A319-49EE-A1D4-437673359FA5}"/>
    <cellStyle name="常规 4 2 2 5 2 4 2 2" xfId="7197" xr:uid="{1004B6DD-63C6-4EAE-9358-22A3E9B40944}"/>
    <cellStyle name="常规 4 2 2 5 2 4 2 2 2" xfId="13967" xr:uid="{E554FF58-7037-4D17-9BFD-D510C991CBB8}"/>
    <cellStyle name="常规 4 2 2 5 2 4 2 3" xfId="10423" xr:uid="{38E12833-3C77-44DF-8432-E79B033F41E0}"/>
    <cellStyle name="常规 4 2 2 5 2 4 3" xfId="5781" xr:uid="{B7A20898-738B-498A-AE0E-F5B733BFAE2B}"/>
    <cellStyle name="常规 4 2 2 5 2 4 3 2" xfId="12551" xr:uid="{04956E67-F5BA-4DBF-AD87-52C4A0D02DB8}"/>
    <cellStyle name="常规 4 2 2 5 2 4 4" xfId="8618" xr:uid="{8099750C-9D0E-49FA-BA3C-612D75026909}"/>
    <cellStyle name="常规 4 2 2 5 2 5" xfId="2623" xr:uid="{2E54348C-8D45-45BA-9F58-81B9210CB782}"/>
    <cellStyle name="常规 4 2 2 5 2 5 2" xfId="6135" xr:uid="{50861721-D3BC-4ADC-BFB2-D7CE28C558CD}"/>
    <cellStyle name="常规 4 2 2 5 2 5 2 2" xfId="12905" xr:uid="{09212293-6D07-4E66-AE81-F7C59AD3AE00}"/>
    <cellStyle name="常规 4 2 2 5 2 5 3" xfId="9361" xr:uid="{05F71765-2F2B-442E-8748-D0F96B10B1E4}"/>
    <cellStyle name="常规 4 2 2 5 2 6" xfId="4719" xr:uid="{18601A7C-3836-4092-B3F7-801B405BBED3}"/>
    <cellStyle name="常规 4 2 2 5 2 6 2" xfId="11489" xr:uid="{A23CAE2C-AFAD-471C-8770-FC012ADC9BD9}"/>
    <cellStyle name="常规 4 2 2 5 2 7" xfId="7556" xr:uid="{AC83738D-92D9-4241-9012-835871CC7ACB}"/>
    <cellStyle name="常规 4 2 2 5 3" xfId="2624" xr:uid="{FD7A3A06-AC91-4FDB-9F41-D574C34F5B7C}"/>
    <cellStyle name="常规 4 2 2 5 3 2" xfId="2625" xr:uid="{7B4B4B43-3E7C-447D-8540-8B5313F66C3E}"/>
    <cellStyle name="常规 4 2 2 5 3 2 2" xfId="6312" xr:uid="{4008CFB1-9AB0-49C6-95D6-6B0F343D22D6}"/>
    <cellStyle name="常规 4 2 2 5 3 2 2 2" xfId="13082" xr:uid="{9DFFF566-3749-4F60-BEE8-A8F27CEA38E1}"/>
    <cellStyle name="常规 4 2 2 5 3 2 3" xfId="9538" xr:uid="{5E7C6670-C36C-45FC-9AB1-26994B730EA3}"/>
    <cellStyle name="常规 4 2 2 5 3 3" xfId="4896" xr:uid="{FE26E9BA-136F-4421-92BA-8E4498F95EEC}"/>
    <cellStyle name="常规 4 2 2 5 3 3 2" xfId="11666" xr:uid="{5089B2A6-AEC7-433D-8866-E6E0A9527009}"/>
    <cellStyle name="常规 4 2 2 5 3 4" xfId="7733" xr:uid="{D3730E49-8D9E-469E-81D9-1BB55CC356A7}"/>
    <cellStyle name="常规 4 2 2 5 4" xfId="2626" xr:uid="{3A71259B-E6AA-4D6D-B3BB-98A6C31F94DB}"/>
    <cellStyle name="常规 4 2 2 5 4 2" xfId="2627" xr:uid="{06EAE026-9043-400A-B975-72470D12C77E}"/>
    <cellStyle name="常规 4 2 2 5 4 2 2" xfId="6666" xr:uid="{625A5949-80BE-47E0-A629-26050355FD2C}"/>
    <cellStyle name="常规 4 2 2 5 4 2 2 2" xfId="13436" xr:uid="{66CC51FC-19F5-4987-9966-AFD2033FFEA3}"/>
    <cellStyle name="常规 4 2 2 5 4 2 3" xfId="9892" xr:uid="{835E5C62-8A83-41FE-8817-39E1162FC121}"/>
    <cellStyle name="常规 4 2 2 5 4 3" xfId="5250" xr:uid="{119332A4-CDD8-4F49-8A3C-C4593D093D6A}"/>
    <cellStyle name="常规 4 2 2 5 4 3 2" xfId="12020" xr:uid="{136013C2-A5BB-434E-840F-76A2097BCD4D}"/>
    <cellStyle name="常规 4 2 2 5 4 4" xfId="8087" xr:uid="{E598A875-43EA-4CD8-A346-E34528B98A1C}"/>
    <cellStyle name="常规 4 2 2 5 5" xfId="2628" xr:uid="{6E7D227D-141F-461F-8E43-D74EDA020424}"/>
    <cellStyle name="常规 4 2 2 5 5 2" xfId="2629" xr:uid="{46D0F02F-2CD5-4B2E-945C-2471C56D639B}"/>
    <cellStyle name="常规 4 2 2 5 5 2 2" xfId="7020" xr:uid="{CE0B0F8D-29F0-41F1-B2A3-70B9092175C6}"/>
    <cellStyle name="常规 4 2 2 5 5 2 2 2" xfId="13790" xr:uid="{8FC34ED0-9F5C-4606-B421-8A182AE9B2B5}"/>
    <cellStyle name="常规 4 2 2 5 5 2 3" xfId="10246" xr:uid="{35B01C53-FD19-4AD8-9FC7-6FA16A807E9D}"/>
    <cellStyle name="常规 4 2 2 5 5 3" xfId="5604" xr:uid="{07032F5E-DD42-4F2F-9E95-6FB64242DF3D}"/>
    <cellStyle name="常规 4 2 2 5 5 3 2" xfId="12374" xr:uid="{CE43B30C-43FA-42F1-A09F-0FCBA6A8C5C6}"/>
    <cellStyle name="常规 4 2 2 5 5 4" xfId="8441" xr:uid="{1F54AAE7-C5B4-4873-8573-C805E99474B4}"/>
    <cellStyle name="常规 4 2 2 5 6" xfId="2630" xr:uid="{12F745F9-521F-469E-A983-392D78E4ED26}"/>
    <cellStyle name="常规 4 2 2 5 6 2" xfId="5958" xr:uid="{97194AB5-3CD6-4945-A5EA-03B80A5DDCE9}"/>
    <cellStyle name="常规 4 2 2 5 6 2 2" xfId="12728" xr:uid="{AA7D9398-E52A-4DDE-ACF9-A2D37CDBC0E1}"/>
    <cellStyle name="常规 4 2 2 5 6 3" xfId="9184" xr:uid="{07AAFA38-5142-4015-BBF7-CDD1E8527CFE}"/>
    <cellStyle name="常规 4 2 2 5 7" xfId="4542" xr:uid="{82519EF4-0F44-4AA7-AE74-7B95512D987E}"/>
    <cellStyle name="常规 4 2 2 5 7 2" xfId="11312" xr:uid="{B36E7041-7FE0-4D43-9830-0F46132A0C0E}"/>
    <cellStyle name="常规 4 2 2 5 8" xfId="7379" xr:uid="{B6149852-3DB7-47DA-82A3-00917D5CB701}"/>
    <cellStyle name="常规 4 2 2 6" xfId="2631" xr:uid="{948749CE-7CF0-4B8A-8B84-2D07F015C919}"/>
    <cellStyle name="常规 4 2 2 6 2" xfId="2632" xr:uid="{744237C1-2A0F-4517-A681-892140B41EDE}"/>
    <cellStyle name="常规 4 2 2 6 2 2" xfId="2633" xr:uid="{38E5D4FE-D6A9-4C70-8DB3-BD2F533637D0}"/>
    <cellStyle name="常规 4 2 2 6 2 2 2" xfId="6408" xr:uid="{FAA51A36-E4E9-47EF-9F6E-5B7B85923205}"/>
    <cellStyle name="常规 4 2 2 6 2 2 2 2" xfId="13178" xr:uid="{AA31E11E-23EC-4EC2-84D2-A531D31F0A5C}"/>
    <cellStyle name="常规 4 2 2 6 2 2 3" xfId="9634" xr:uid="{492746B0-10CB-489C-918E-8E4C7AD6EAF3}"/>
    <cellStyle name="常规 4 2 2 6 2 3" xfId="4992" xr:uid="{4C65A8C4-8BEB-4B7F-93FB-51A32633706F}"/>
    <cellStyle name="常规 4 2 2 6 2 3 2" xfId="11762" xr:uid="{F6B11984-A5D8-4FE4-BCCF-33B3E1223B6B}"/>
    <cellStyle name="常规 4 2 2 6 2 4" xfId="7829" xr:uid="{670BCD0D-6F98-4E49-894F-C59A20314E55}"/>
    <cellStyle name="常规 4 2 2 6 3" xfId="2634" xr:uid="{D87A8C03-E68B-428F-B353-6C586AE09C31}"/>
    <cellStyle name="常规 4 2 2 6 3 2" xfId="2635" xr:uid="{B0000C63-CD75-41A1-857D-10F492EF4BE6}"/>
    <cellStyle name="常规 4 2 2 6 3 2 2" xfId="6762" xr:uid="{920236A8-4A99-4513-A52E-D48ECCBB0AF6}"/>
    <cellStyle name="常规 4 2 2 6 3 2 2 2" xfId="13532" xr:uid="{47FDFC64-07F0-41B4-AEA1-A50A9AFB4BEA}"/>
    <cellStyle name="常规 4 2 2 6 3 2 3" xfId="9988" xr:uid="{778A9587-F737-4B5A-BFFE-4F6EA12BE070}"/>
    <cellStyle name="常规 4 2 2 6 3 3" xfId="5346" xr:uid="{C1A54D17-A152-46B2-BBF3-FC9E73271F99}"/>
    <cellStyle name="常规 4 2 2 6 3 3 2" xfId="12116" xr:uid="{038E8413-D2FD-40C5-B33F-1404A06FF41D}"/>
    <cellStyle name="常规 4 2 2 6 3 4" xfId="8183" xr:uid="{AE78CFA8-6A93-4C6F-B247-D8BD505C438D}"/>
    <cellStyle name="常规 4 2 2 6 4" xfId="2636" xr:uid="{4F0489F5-E040-4A2B-B8BF-68F086BE88B7}"/>
    <cellStyle name="常规 4 2 2 6 4 2" xfId="2637" xr:uid="{E43EEDCC-A19F-46C5-B19A-CA353F1624AD}"/>
    <cellStyle name="常规 4 2 2 6 4 2 2" xfId="7116" xr:uid="{823812CB-0A93-4FB8-8276-822B3419B004}"/>
    <cellStyle name="常规 4 2 2 6 4 2 2 2" xfId="13886" xr:uid="{06F1298F-D0E3-41E9-8C48-6DE8A3166770}"/>
    <cellStyle name="常规 4 2 2 6 4 2 3" xfId="10342" xr:uid="{A1C05793-8AF4-4FB9-B86D-259BE82ADD13}"/>
    <cellStyle name="常规 4 2 2 6 4 3" xfId="5700" xr:uid="{A22EBA58-6249-4EDD-8606-F9161A17E44A}"/>
    <cellStyle name="常规 4 2 2 6 4 3 2" xfId="12470" xr:uid="{AB83900D-5E63-4081-8884-6474A3D10F59}"/>
    <cellStyle name="常规 4 2 2 6 4 4" xfId="8537" xr:uid="{7E4D356F-15DC-4D27-9D64-539ACD5743DC}"/>
    <cellStyle name="常规 4 2 2 6 5" xfId="2638" xr:uid="{7AD05AD0-3624-40ED-8E92-922942766EAB}"/>
    <cellStyle name="常规 4 2 2 6 5 2" xfId="6054" xr:uid="{C6E25192-0908-41F6-8135-0DFC587E905D}"/>
    <cellStyle name="常规 4 2 2 6 5 2 2" xfId="12824" xr:uid="{2713EE35-B538-4E60-B4CA-14E06C687C82}"/>
    <cellStyle name="常规 4 2 2 6 5 3" xfId="9280" xr:uid="{2C048E74-09C6-4BEB-A8B6-3529DFB46664}"/>
    <cellStyle name="常规 4 2 2 6 6" xfId="4638" xr:uid="{0322A4F4-48B8-47B4-9566-80DC12D321BE}"/>
    <cellStyle name="常规 4 2 2 6 6 2" xfId="11408" xr:uid="{64804421-5D0A-4454-8768-126FCD98B7E0}"/>
    <cellStyle name="常规 4 2 2 6 7" xfId="7475" xr:uid="{D79DB54A-B5F1-4D22-B053-9CC6BEB7E04C}"/>
    <cellStyle name="常规 4 2 2 7" xfId="2639" xr:uid="{707908D5-371F-441F-9FAD-2D1B4271FD0C}"/>
    <cellStyle name="常规 4 2 2 7 2" xfId="2640" xr:uid="{583AB8A7-8BD7-45B8-A05A-EA38DCE2E01B}"/>
    <cellStyle name="常规 4 2 2 7 2 2" xfId="6231" xr:uid="{83A44BE5-6FED-46D0-B928-4F4B8319B24E}"/>
    <cellStyle name="常规 4 2 2 7 2 2 2" xfId="13001" xr:uid="{F95A46B5-AD07-4FA8-9463-F1A591DC66A6}"/>
    <cellStyle name="常规 4 2 2 7 2 3" xfId="9457" xr:uid="{A9BED9EE-69FA-41AD-AEFA-99297930CD1D}"/>
    <cellStyle name="常规 4 2 2 7 3" xfId="4815" xr:uid="{27AC3B2C-FF9E-4093-9441-C241ADEA572C}"/>
    <cellStyle name="常规 4 2 2 7 3 2" xfId="11585" xr:uid="{03EB0DC4-44B7-4010-915D-AC750AA6EFC5}"/>
    <cellStyle name="常规 4 2 2 7 4" xfId="7652" xr:uid="{18D878D4-27F4-4F65-90A2-A611B5B56CBC}"/>
    <cellStyle name="常规 4 2 2 8" xfId="2641" xr:uid="{68FB87A5-8746-4D19-9D9D-AC5925560C6F}"/>
    <cellStyle name="常规 4 2 2 8 2" xfId="2642" xr:uid="{3121A2B8-D735-48D4-9D81-D71CCFF2891E}"/>
    <cellStyle name="常规 4 2 2 8 2 2" xfId="6585" xr:uid="{B712AEFE-5684-4A26-B386-588A7E680669}"/>
    <cellStyle name="常规 4 2 2 8 2 2 2" xfId="13355" xr:uid="{FF20F80D-D168-4E4C-B611-CB983366F6A6}"/>
    <cellStyle name="常规 4 2 2 8 2 3" xfId="9811" xr:uid="{2272F0F6-60B1-4620-B787-6D9B1BC88983}"/>
    <cellStyle name="常规 4 2 2 8 3" xfId="5169" xr:uid="{6A9E78C9-37CB-4026-A293-494DC0E82AF9}"/>
    <cellStyle name="常规 4 2 2 8 3 2" xfId="11939" xr:uid="{AD0BC1B2-C82F-4BDF-AE7F-5641B52325D7}"/>
    <cellStyle name="常规 4 2 2 8 4" xfId="8006" xr:uid="{D2E44F40-23F4-4498-A429-38E0160E3A94}"/>
    <cellStyle name="常规 4 2 2 9" xfId="2643" xr:uid="{C2780460-DCBB-43F2-AE7C-B81B0659515B}"/>
    <cellStyle name="常规 4 2 2 9 2" xfId="2644" xr:uid="{7A8A0123-CC95-41A5-9A12-FD9CCE64D1A9}"/>
    <cellStyle name="常规 4 2 2 9 2 2" xfId="6939" xr:uid="{F605E49F-C761-4245-B88B-5692A969E40C}"/>
    <cellStyle name="常规 4 2 2 9 2 2 2" xfId="13709" xr:uid="{552B1882-BCD3-466B-9F1F-76C6ABDF1EA5}"/>
    <cellStyle name="常规 4 2 2 9 2 3" xfId="10165" xr:uid="{D9139A30-151B-493F-80EF-F321B2A626CC}"/>
    <cellStyle name="常规 4 2 2 9 3" xfId="5523" xr:uid="{08267D46-A129-4F9F-B3ED-975CD562421E}"/>
    <cellStyle name="常规 4 2 2 9 3 2" xfId="12293" xr:uid="{A4234479-B8BB-42A0-9E9C-27374F8452DC}"/>
    <cellStyle name="常规 4 2 2 9 4" xfId="8360" xr:uid="{C230991C-A851-4AA2-A8E7-6B1FBD245D95}"/>
    <cellStyle name="常规 4 2 3" xfId="2645" xr:uid="{5C807FA3-DFA8-4200-B06F-F8E8510E378C}"/>
    <cellStyle name="常规 4 2 3 10" xfId="7305" xr:uid="{710AD675-6A22-4F46-9D0A-0FEED3A32962}"/>
    <cellStyle name="常规 4 2 3 2" xfId="2646" xr:uid="{9ACD30A4-3EB0-4ECD-AE57-16C0083E17F3}"/>
    <cellStyle name="常规 4 2 3 2 2" xfId="2647" xr:uid="{C8FDF247-56ED-4218-8115-9E5D8A9CB55A}"/>
    <cellStyle name="常规 4 2 3 2 2 2" xfId="2648" xr:uid="{4108C49B-E57C-4EE4-B28C-BE0B04135480}"/>
    <cellStyle name="常规 4 2 3 2 2 2 2" xfId="2649" xr:uid="{DBA264A0-61DE-4D5C-A859-82539BA5B75E}"/>
    <cellStyle name="常规 4 2 3 2 2 2 2 2" xfId="2650" xr:uid="{5E891BE1-409C-4EAA-B217-AD404A111659}"/>
    <cellStyle name="常规 4 2 3 2 2 2 2 2 2" xfId="6538" xr:uid="{620985BC-354D-4D9C-BF23-662CEC49C9AE}"/>
    <cellStyle name="常规 4 2 3 2 2 2 2 2 2 2" xfId="13308" xr:uid="{84E610EE-C194-48E8-8FC6-E0890C017370}"/>
    <cellStyle name="常规 4 2 3 2 2 2 2 2 3" xfId="9764" xr:uid="{CD1AC845-E76B-4490-B6CE-29DA5B0F958B}"/>
    <cellStyle name="常规 4 2 3 2 2 2 2 3" xfId="5122" xr:uid="{F7689EE4-11DC-41C8-8DC0-AFAF444FC918}"/>
    <cellStyle name="常规 4 2 3 2 2 2 2 3 2" xfId="11892" xr:uid="{B4D486A4-C557-4B3E-93CE-57ABE3A4AD1C}"/>
    <cellStyle name="常规 4 2 3 2 2 2 2 4" xfId="7959" xr:uid="{25541E3A-8EC2-4BBE-B59F-70C9A261DCA4}"/>
    <cellStyle name="常规 4 2 3 2 2 2 3" xfId="2651" xr:uid="{85727C07-BAAB-4179-A93B-D2892CF6D378}"/>
    <cellStyle name="常规 4 2 3 2 2 2 3 2" xfId="2652" xr:uid="{2A4EAA74-569A-4561-BC55-054C5A2F926E}"/>
    <cellStyle name="常规 4 2 3 2 2 2 3 2 2" xfId="6892" xr:uid="{6C5EB396-7BB5-4F5A-99E2-401450BC17FF}"/>
    <cellStyle name="常规 4 2 3 2 2 2 3 2 2 2" xfId="13662" xr:uid="{392EB604-87D2-4CE4-AE8D-3A7C547E0F32}"/>
    <cellStyle name="常规 4 2 3 2 2 2 3 2 3" xfId="10118" xr:uid="{21C98001-3C58-461F-BDEE-06972DF347E6}"/>
    <cellStyle name="常规 4 2 3 2 2 2 3 3" xfId="5476" xr:uid="{6CBCB9A1-EDA3-4C98-8A5E-405A324568AA}"/>
    <cellStyle name="常规 4 2 3 2 2 2 3 3 2" xfId="12246" xr:uid="{EAFF2EC2-76FD-4494-AE03-49C715F0211E}"/>
    <cellStyle name="常规 4 2 3 2 2 2 3 4" xfId="8313" xr:uid="{75ADD890-1D48-49D6-A4DD-B5876C9ADFF4}"/>
    <cellStyle name="常规 4 2 3 2 2 2 4" xfId="2653" xr:uid="{AD3A7A0E-5F71-45C9-951C-6FCAA40638DA}"/>
    <cellStyle name="常规 4 2 3 2 2 2 4 2" xfId="2654" xr:uid="{73DB7631-0AAE-4ABB-843C-1F9C269EA03B}"/>
    <cellStyle name="常规 4 2 3 2 2 2 4 2 2" xfId="7246" xr:uid="{08AF5F3D-AF9E-48D0-99BD-BCCA34797693}"/>
    <cellStyle name="常规 4 2 3 2 2 2 4 2 2 2" xfId="14016" xr:uid="{C1AAAB88-0108-40A1-9B18-121F1547FDA4}"/>
    <cellStyle name="常规 4 2 3 2 2 2 4 2 3" xfId="10472" xr:uid="{1A282407-35E1-473E-A50C-D44B59BA6126}"/>
    <cellStyle name="常规 4 2 3 2 2 2 4 3" xfId="5830" xr:uid="{4E5E0A1C-E359-41B8-95B6-9465ABDC1C03}"/>
    <cellStyle name="常规 4 2 3 2 2 2 4 3 2" xfId="12600" xr:uid="{EA050215-C37F-4824-A9CF-864B3416997E}"/>
    <cellStyle name="常规 4 2 3 2 2 2 4 4" xfId="8667" xr:uid="{80BD2BF8-5285-47ED-AD97-32D30D4B0524}"/>
    <cellStyle name="常规 4 2 3 2 2 2 5" xfId="2655" xr:uid="{11707D57-B95E-4F10-9697-487C3D68ADEE}"/>
    <cellStyle name="常规 4 2 3 2 2 2 5 2" xfId="6184" xr:uid="{DC955951-B382-4B95-898D-225C8A10B11D}"/>
    <cellStyle name="常规 4 2 3 2 2 2 5 2 2" xfId="12954" xr:uid="{57DC14E0-DB78-48DF-8C70-2B30A8852461}"/>
    <cellStyle name="常规 4 2 3 2 2 2 5 3" xfId="9410" xr:uid="{02FD395D-4C17-4478-9E4A-DF680B5C4F7F}"/>
    <cellStyle name="常规 4 2 3 2 2 2 6" xfId="4768" xr:uid="{C70E3026-8FB1-475E-87D0-665DBEE9727E}"/>
    <cellStyle name="常规 4 2 3 2 2 2 6 2" xfId="11538" xr:uid="{64CC12E6-B55D-4698-84C7-0CB94F674B6C}"/>
    <cellStyle name="常规 4 2 3 2 2 2 7" xfId="7605" xr:uid="{3D072062-06F2-4AB9-BB95-CD6AB19CFAE6}"/>
    <cellStyle name="常规 4 2 3 2 2 3" xfId="2656" xr:uid="{8C2A56AF-7FD8-40D5-BB64-9A4295A802EF}"/>
    <cellStyle name="常规 4 2 3 2 2 3 2" xfId="2657" xr:uid="{BEB73426-B2AF-47D8-8ADC-34ECFB72D3E1}"/>
    <cellStyle name="常规 4 2 3 2 2 3 2 2" xfId="6361" xr:uid="{491E25BA-60A8-4C36-8265-CBED0B4C00EA}"/>
    <cellStyle name="常规 4 2 3 2 2 3 2 2 2" xfId="13131" xr:uid="{D18B5657-28FD-4B00-BC94-6F58E95826FE}"/>
    <cellStyle name="常规 4 2 3 2 2 3 2 3" xfId="9587" xr:uid="{E1C26F8A-2F99-42E4-96DF-A85D7E584E52}"/>
    <cellStyle name="常规 4 2 3 2 2 3 3" xfId="4945" xr:uid="{11A46359-2317-4571-8F51-FC037D745A15}"/>
    <cellStyle name="常规 4 2 3 2 2 3 3 2" xfId="11715" xr:uid="{262BC8F6-84EB-4384-9F41-0DB5F97EEE1E}"/>
    <cellStyle name="常规 4 2 3 2 2 3 4" xfId="7782" xr:uid="{B8709580-5EB9-4352-8CD4-4473F301FB53}"/>
    <cellStyle name="常规 4 2 3 2 2 4" xfId="2658" xr:uid="{50C21953-004A-4025-905F-7355E09F177A}"/>
    <cellStyle name="常规 4 2 3 2 2 4 2" xfId="2659" xr:uid="{1450BBCC-DB45-42E6-B384-BB6904BE5459}"/>
    <cellStyle name="常规 4 2 3 2 2 4 2 2" xfId="6715" xr:uid="{CDE7BB34-8404-46D1-887B-A20AFAABCE25}"/>
    <cellStyle name="常规 4 2 3 2 2 4 2 2 2" xfId="13485" xr:uid="{F2B92E3D-FAE1-4CD0-BBE5-EFB39DD48AAD}"/>
    <cellStyle name="常规 4 2 3 2 2 4 2 3" xfId="9941" xr:uid="{617A3B22-A314-4580-86E7-60B28DB58C0C}"/>
    <cellStyle name="常规 4 2 3 2 2 4 3" xfId="5299" xr:uid="{6C746A84-EBB0-46CA-B811-7686B74A0A12}"/>
    <cellStyle name="常规 4 2 3 2 2 4 3 2" xfId="12069" xr:uid="{3D1B8715-9FE6-441D-BD30-8A39D2B60AAD}"/>
    <cellStyle name="常规 4 2 3 2 2 4 4" xfId="8136" xr:uid="{0F84E054-BF59-499A-8FB2-17E947DCD764}"/>
    <cellStyle name="常规 4 2 3 2 2 5" xfId="2660" xr:uid="{9761667C-B11F-4561-A62C-E2A0CDF0A318}"/>
    <cellStyle name="常规 4 2 3 2 2 5 2" xfId="2661" xr:uid="{3AA8F786-C109-478F-9660-98AC036A629F}"/>
    <cellStyle name="常规 4 2 3 2 2 5 2 2" xfId="7069" xr:uid="{FD49E3E7-8738-4EFC-A2AC-BE7183B36901}"/>
    <cellStyle name="常规 4 2 3 2 2 5 2 2 2" xfId="13839" xr:uid="{4FC8D85C-7E84-4F48-8F70-08CAB76FC48C}"/>
    <cellStyle name="常规 4 2 3 2 2 5 2 3" xfId="10295" xr:uid="{91CC4B3E-44BB-4A1F-B4F4-C8740D65827A}"/>
    <cellStyle name="常规 4 2 3 2 2 5 3" xfId="5653" xr:uid="{9EBD2A9A-CFFF-4625-A1B5-193FD0814CEB}"/>
    <cellStyle name="常规 4 2 3 2 2 5 3 2" xfId="12423" xr:uid="{AED0986F-D65B-4CA2-A746-C693AF6BEDFE}"/>
    <cellStyle name="常规 4 2 3 2 2 5 4" xfId="8490" xr:uid="{FCB9842C-3F74-47F5-86AD-B3AC76881DE0}"/>
    <cellStyle name="常规 4 2 3 2 2 6" xfId="2662" xr:uid="{57FE878A-88A9-42F3-B392-5112A119ACA9}"/>
    <cellStyle name="常规 4 2 3 2 2 6 2" xfId="6007" xr:uid="{BD63D19A-F69C-4C0E-8DA1-BB0F3BB701BC}"/>
    <cellStyle name="常规 4 2 3 2 2 6 2 2" xfId="12777" xr:uid="{8D26676B-872A-4678-B814-82E2E19D7051}"/>
    <cellStyle name="常规 4 2 3 2 2 6 3" xfId="9233" xr:uid="{F4449304-3930-407C-8CF1-A519E149A698}"/>
    <cellStyle name="常规 4 2 3 2 2 7" xfId="4591" xr:uid="{EDE9C4BE-11BA-4F25-8371-5DF49F289EDC}"/>
    <cellStyle name="常规 4 2 3 2 2 7 2" xfId="11361" xr:uid="{EF8B3620-6E83-4CC3-9EAE-8BE7C96A07E9}"/>
    <cellStyle name="常规 4 2 3 2 2 8" xfId="7428" xr:uid="{911EC751-0AA6-4D2C-8671-FE6AE247CF23}"/>
    <cellStyle name="常规 4 2 3 2 3" xfId="2663" xr:uid="{EFE5A850-DD6D-4534-81A4-0FAABB9B7882}"/>
    <cellStyle name="常规 4 2 3 2 3 2" xfId="2664" xr:uid="{31AD50F2-E5A8-4E38-9FC7-CF7EB56C7CF9}"/>
    <cellStyle name="常规 4 2 3 2 3 2 2" xfId="2665" xr:uid="{CE5C09CD-C2A1-44B2-9FC7-D31BC929F4CF}"/>
    <cellStyle name="常规 4 2 3 2 3 2 2 2" xfId="6457" xr:uid="{182858CE-DD1A-4B8B-AB8D-42DBACB26033}"/>
    <cellStyle name="常规 4 2 3 2 3 2 2 2 2" xfId="13227" xr:uid="{9DAE47C7-E672-4DBE-BBBD-5F14AF4B80FA}"/>
    <cellStyle name="常规 4 2 3 2 3 2 2 3" xfId="9683" xr:uid="{9DD8D51B-D333-4712-8512-951877157188}"/>
    <cellStyle name="常规 4 2 3 2 3 2 3" xfId="5041" xr:uid="{2D49E823-FE09-450E-8AC7-3BAEFA2BD447}"/>
    <cellStyle name="常规 4 2 3 2 3 2 3 2" xfId="11811" xr:uid="{1CC2AA0F-9EB8-4E20-B81C-21C6FD71425C}"/>
    <cellStyle name="常规 4 2 3 2 3 2 4" xfId="7878" xr:uid="{414F3A9D-E95E-4734-8D59-C8C620CE088E}"/>
    <cellStyle name="常规 4 2 3 2 3 3" xfId="2666" xr:uid="{5A67479D-D61C-4191-BF16-477B6C3563D0}"/>
    <cellStyle name="常规 4 2 3 2 3 3 2" xfId="2667" xr:uid="{35C6CBC4-3D61-413E-BC9A-535123FF4A94}"/>
    <cellStyle name="常规 4 2 3 2 3 3 2 2" xfId="6811" xr:uid="{C7767149-AE98-4CF4-98DA-B602AC6ECE3B}"/>
    <cellStyle name="常规 4 2 3 2 3 3 2 2 2" xfId="13581" xr:uid="{71B97E6C-E69E-47C2-A0F6-B7045B43CDDB}"/>
    <cellStyle name="常规 4 2 3 2 3 3 2 3" xfId="10037" xr:uid="{F0D80F6A-BDE3-4AAE-93B8-E60B50ED7D31}"/>
    <cellStyle name="常规 4 2 3 2 3 3 3" xfId="5395" xr:uid="{B92561D6-E65F-4519-ABF4-591A1E1555D9}"/>
    <cellStyle name="常规 4 2 3 2 3 3 3 2" xfId="12165" xr:uid="{2C8EB67E-3B7C-4E2F-9C27-858C5C2FB958}"/>
    <cellStyle name="常规 4 2 3 2 3 3 4" xfId="8232" xr:uid="{BA80311C-7655-4857-A7CF-CD1607F30BA7}"/>
    <cellStyle name="常规 4 2 3 2 3 4" xfId="2668" xr:uid="{A615F977-D529-4E7F-8A6C-1BAA1C77D280}"/>
    <cellStyle name="常规 4 2 3 2 3 4 2" xfId="2669" xr:uid="{380F06F2-9564-4E86-8AC5-28A4ACD9AB4B}"/>
    <cellStyle name="常规 4 2 3 2 3 4 2 2" xfId="7165" xr:uid="{050797D2-CBCA-4D1B-9737-031DD6A53005}"/>
    <cellStyle name="常规 4 2 3 2 3 4 2 2 2" xfId="13935" xr:uid="{23D9D974-DD89-4FDE-9CC5-FC759B120877}"/>
    <cellStyle name="常规 4 2 3 2 3 4 2 3" xfId="10391" xr:uid="{31E03280-94DB-4D21-B86F-BC60A7630F58}"/>
    <cellStyle name="常规 4 2 3 2 3 4 3" xfId="5749" xr:uid="{61410A7E-FF43-42DB-841F-421EE45A3221}"/>
    <cellStyle name="常规 4 2 3 2 3 4 3 2" xfId="12519" xr:uid="{41538A21-8A0F-4739-A5F8-819C3509FDCB}"/>
    <cellStyle name="常规 4 2 3 2 3 4 4" xfId="8586" xr:uid="{EC11FDE7-282C-457F-8A08-F6A57B8DAA13}"/>
    <cellStyle name="常规 4 2 3 2 3 5" xfId="2670" xr:uid="{7002A175-8E42-4A88-8878-2645EE935125}"/>
    <cellStyle name="常规 4 2 3 2 3 5 2" xfId="6103" xr:uid="{2C7E0FEC-E5A4-4BF9-BE6A-B35A9EF8A0AF}"/>
    <cellStyle name="常规 4 2 3 2 3 5 2 2" xfId="12873" xr:uid="{88BDB087-57E3-4BF1-ACB5-5EBEE7022324}"/>
    <cellStyle name="常规 4 2 3 2 3 5 3" xfId="9329" xr:uid="{66E72035-B098-43EE-A8EB-C1026DFE6A38}"/>
    <cellStyle name="常规 4 2 3 2 3 6" xfId="4687" xr:uid="{E3A8C501-B492-460D-B00E-31E7B92F7225}"/>
    <cellStyle name="常规 4 2 3 2 3 6 2" xfId="11457" xr:uid="{06C98BC0-1322-4F45-80AC-36DD84BC5A31}"/>
    <cellStyle name="常规 4 2 3 2 3 7" xfId="7524" xr:uid="{99EDB71C-A5C1-4B91-B484-236BDB3A1183}"/>
    <cellStyle name="常规 4 2 3 2 4" xfId="2671" xr:uid="{644AE162-6109-47E3-B2A3-FCF946923A5C}"/>
    <cellStyle name="常规 4 2 3 2 4 2" xfId="2672" xr:uid="{5EA08056-DCCA-4DC4-AB51-68D4963BE529}"/>
    <cellStyle name="常规 4 2 3 2 4 2 2" xfId="6280" xr:uid="{3409F967-0D9E-4198-9198-5A67EA750A1A}"/>
    <cellStyle name="常规 4 2 3 2 4 2 2 2" xfId="13050" xr:uid="{E7B99D25-43C3-4F1F-879F-8380384B5176}"/>
    <cellStyle name="常规 4 2 3 2 4 2 3" xfId="9506" xr:uid="{7ABD075C-779B-48B8-A7FE-3D9A11A512B0}"/>
    <cellStyle name="常规 4 2 3 2 4 3" xfId="4864" xr:uid="{9704D051-1692-4BA5-A266-1D357D246C53}"/>
    <cellStyle name="常规 4 2 3 2 4 3 2" xfId="11634" xr:uid="{4E1D22D4-6C2D-4E5D-BF5D-99643F5A2036}"/>
    <cellStyle name="常规 4 2 3 2 4 4" xfId="7701" xr:uid="{A3205438-5291-424D-8275-94607B5735C7}"/>
    <cellStyle name="常规 4 2 3 2 5" xfId="2673" xr:uid="{05D6022F-A6E9-4231-841A-E4F8BF5EABC6}"/>
    <cellStyle name="常规 4 2 3 2 5 2" xfId="2674" xr:uid="{31A5B3AF-6D9D-41F9-B99B-473E2CF0BC90}"/>
    <cellStyle name="常规 4 2 3 2 5 2 2" xfId="6634" xr:uid="{B31C1B9C-B808-40AE-AE45-E63486493F67}"/>
    <cellStyle name="常规 4 2 3 2 5 2 2 2" xfId="13404" xr:uid="{66F3AA1E-1353-4D08-975F-D532DD6FF5ED}"/>
    <cellStyle name="常规 4 2 3 2 5 2 3" xfId="9860" xr:uid="{57434625-EEC9-4A49-8862-AD00CFDBE15C}"/>
    <cellStyle name="常规 4 2 3 2 5 3" xfId="5218" xr:uid="{C43C757C-659B-47D1-8401-9B1318F1D4F0}"/>
    <cellStyle name="常规 4 2 3 2 5 3 2" xfId="11988" xr:uid="{E52A3D45-3A00-4401-891C-B39D88A8CFFA}"/>
    <cellStyle name="常规 4 2 3 2 5 4" xfId="8055" xr:uid="{1B6EA267-E0B9-4CBE-9014-1755507E3D2C}"/>
    <cellStyle name="常规 4 2 3 2 6" xfId="2675" xr:uid="{CB4C6B10-26DB-490B-A181-E928E6ED1969}"/>
    <cellStyle name="常规 4 2 3 2 6 2" xfId="2676" xr:uid="{4B557A85-EAAC-4CFB-92BD-0C7B204890A6}"/>
    <cellStyle name="常规 4 2 3 2 6 2 2" xfId="6988" xr:uid="{3510D7A7-8D04-45DE-9F41-5207D95D50C4}"/>
    <cellStyle name="常规 4 2 3 2 6 2 2 2" xfId="13758" xr:uid="{8BE29531-6631-4369-A632-F1DD8F599A1C}"/>
    <cellStyle name="常规 4 2 3 2 6 2 3" xfId="10214" xr:uid="{D69F26C3-BA55-4248-8A23-AF7F4D72B1D9}"/>
    <cellStyle name="常规 4 2 3 2 6 3" xfId="5572" xr:uid="{CA87AE39-0DA3-4800-ADD4-47FF843819CE}"/>
    <cellStyle name="常规 4 2 3 2 6 3 2" xfId="12342" xr:uid="{2E2D9927-FEC3-4833-BD86-777412D599AA}"/>
    <cellStyle name="常规 4 2 3 2 6 4" xfId="8409" xr:uid="{21217933-5E34-4237-83DB-0D427B0823A7}"/>
    <cellStyle name="常规 4 2 3 2 7" xfId="2677" xr:uid="{93959CCB-1558-4E9B-A132-A287EEF5EDA5}"/>
    <cellStyle name="常规 4 2 3 2 7 2" xfId="5926" xr:uid="{104EEB6E-58DB-4B46-BB20-04F0A5321531}"/>
    <cellStyle name="常规 4 2 3 2 7 2 2" xfId="12696" xr:uid="{976888C7-2070-44C5-913C-6B8AAB01038C}"/>
    <cellStyle name="常规 4 2 3 2 7 3" xfId="9152" xr:uid="{563755D3-84C0-43E9-856C-A6E55EAD0442}"/>
    <cellStyle name="常规 4 2 3 2 8" xfId="4510" xr:uid="{E3764D5E-870D-4D4A-A6AF-8FF221B34146}"/>
    <cellStyle name="常规 4 2 3 2 8 2" xfId="11280" xr:uid="{DC9C77A5-03E1-484B-865F-CDA991DAF745}"/>
    <cellStyle name="常规 4 2 3 2 9" xfId="7347" xr:uid="{B80B5C81-01AC-4C3F-8E39-B2854B2AC6F3}"/>
    <cellStyle name="常规 4 2 3 3" xfId="2678" xr:uid="{80CD4A2F-6BA3-4E82-8871-F12A630B19AC}"/>
    <cellStyle name="常规 4 2 3 3 2" xfId="2679" xr:uid="{26E2191A-D1F1-47B1-9D06-7FA7D23F7720}"/>
    <cellStyle name="常规 4 2 3 3 2 2" xfId="2680" xr:uid="{947E661D-A890-432F-A89B-2EBB300C64B4}"/>
    <cellStyle name="常规 4 2 3 3 2 2 2" xfId="2681" xr:uid="{9B161546-FC09-4832-8221-8C1DB6C9853D}"/>
    <cellStyle name="常规 4 2 3 3 2 2 2 2" xfId="6496" xr:uid="{69BF3E2E-974B-4F94-9530-292BA9EA477D}"/>
    <cellStyle name="常规 4 2 3 3 2 2 2 2 2" xfId="13266" xr:uid="{39BF9CDB-C035-43AE-9AE3-2BFDA5307BD4}"/>
    <cellStyle name="常规 4 2 3 3 2 2 2 3" xfId="9722" xr:uid="{E5C8E4AB-0970-4957-A34A-387C8591F488}"/>
    <cellStyle name="常规 4 2 3 3 2 2 3" xfId="5080" xr:uid="{B6743169-131A-48A1-866D-9EFF2DAF8745}"/>
    <cellStyle name="常规 4 2 3 3 2 2 3 2" xfId="11850" xr:uid="{83551525-E246-4AF9-8AD8-D93903484B3F}"/>
    <cellStyle name="常规 4 2 3 3 2 2 4" xfId="7917" xr:uid="{746D547B-99C7-4E40-A2D6-5B619A54786C}"/>
    <cellStyle name="常规 4 2 3 3 2 3" xfId="2682" xr:uid="{5E965A21-0682-4CFB-8F6B-8C4EB36676AE}"/>
    <cellStyle name="常规 4 2 3 3 2 3 2" xfId="2683" xr:uid="{8437567F-C85D-4344-8EE2-CF8F2A6D7733}"/>
    <cellStyle name="常规 4 2 3 3 2 3 2 2" xfId="6850" xr:uid="{5F480ECA-74D4-4814-884F-69524BC02D9F}"/>
    <cellStyle name="常规 4 2 3 3 2 3 2 2 2" xfId="13620" xr:uid="{EB953506-21C4-4F07-8B11-2837A827FC9B}"/>
    <cellStyle name="常规 4 2 3 3 2 3 2 3" xfId="10076" xr:uid="{F45D19D4-A8A0-4197-AD79-36F7A74E3A3A}"/>
    <cellStyle name="常规 4 2 3 3 2 3 3" xfId="5434" xr:uid="{E11FC54F-F40A-4160-A9F8-4640C835C28F}"/>
    <cellStyle name="常规 4 2 3 3 2 3 3 2" xfId="12204" xr:uid="{36F37659-6E1A-4952-8291-2F9A28B5E4F6}"/>
    <cellStyle name="常规 4 2 3 3 2 3 4" xfId="8271" xr:uid="{FE6647BF-A73C-4E22-86B7-C5409E0897BC}"/>
    <cellStyle name="常规 4 2 3 3 2 4" xfId="2684" xr:uid="{949E465D-8ED6-4E74-8DBD-1721125C1828}"/>
    <cellStyle name="常规 4 2 3 3 2 4 2" xfId="2685" xr:uid="{A1196335-7358-43F7-B421-32AF47C86B19}"/>
    <cellStyle name="常规 4 2 3 3 2 4 2 2" xfId="7204" xr:uid="{5B021824-8B7E-4F8D-8436-8A2F1F882F2B}"/>
    <cellStyle name="常规 4 2 3 3 2 4 2 2 2" xfId="13974" xr:uid="{1B72F405-E035-460F-BB24-A3CEA33C739C}"/>
    <cellStyle name="常规 4 2 3 3 2 4 2 3" xfId="10430" xr:uid="{03922596-2DA6-4901-84B0-FA67836D09D9}"/>
    <cellStyle name="常规 4 2 3 3 2 4 3" xfId="5788" xr:uid="{27339C52-8894-4E14-802F-5C2780CD5896}"/>
    <cellStyle name="常规 4 2 3 3 2 4 3 2" xfId="12558" xr:uid="{1FBC2436-E6C5-4952-ABEF-C194BDA60DEB}"/>
    <cellStyle name="常规 4 2 3 3 2 4 4" xfId="8625" xr:uid="{4F85F999-642D-49F0-A906-1701892074EB}"/>
    <cellStyle name="常规 4 2 3 3 2 5" xfId="2686" xr:uid="{8CFB0580-F6F7-474F-81E1-E04AEB09CC3E}"/>
    <cellStyle name="常规 4 2 3 3 2 5 2" xfId="6142" xr:uid="{57A84A68-1B38-4A63-A7BD-64866A072072}"/>
    <cellStyle name="常规 4 2 3 3 2 5 2 2" xfId="12912" xr:uid="{49E9AB57-810F-4CC3-8CEB-56AF00CE127A}"/>
    <cellStyle name="常规 4 2 3 3 2 5 3" xfId="9368" xr:uid="{44FEF70E-9E4D-42FF-87FE-58BD5475B75B}"/>
    <cellStyle name="常规 4 2 3 3 2 6" xfId="4726" xr:uid="{558B6565-8F82-4BAB-A0F6-4F83CAC60B9B}"/>
    <cellStyle name="常规 4 2 3 3 2 6 2" xfId="11496" xr:uid="{A75BA8CD-71D2-4B6D-B743-5104C5D4F14C}"/>
    <cellStyle name="常规 4 2 3 3 2 7" xfId="7563" xr:uid="{0BE533BA-1ED0-4245-88ED-A6814441FC3E}"/>
    <cellStyle name="常规 4 2 3 3 3" xfId="2687" xr:uid="{36441376-8924-46C3-A78E-7582D22B093F}"/>
    <cellStyle name="常规 4 2 3 3 3 2" xfId="2688" xr:uid="{AA058C7E-C414-4763-BE9D-5D042C9A79E6}"/>
    <cellStyle name="常规 4 2 3 3 3 2 2" xfId="6319" xr:uid="{3305AFF2-C454-480F-AC71-018261BE49B4}"/>
    <cellStyle name="常规 4 2 3 3 3 2 2 2" xfId="13089" xr:uid="{EC9D1BF6-55BF-4399-BF9C-3B7A07520A74}"/>
    <cellStyle name="常规 4 2 3 3 3 2 3" xfId="9545" xr:uid="{37A64E62-E32B-48A2-B419-6112991E3EC1}"/>
    <cellStyle name="常规 4 2 3 3 3 3" xfId="4903" xr:uid="{5C761DFA-8CB1-4115-ACA2-EC19B09EA391}"/>
    <cellStyle name="常规 4 2 3 3 3 3 2" xfId="11673" xr:uid="{4F9135FE-47FE-4F61-8342-97C9931E8F16}"/>
    <cellStyle name="常规 4 2 3 3 3 4" xfId="7740" xr:uid="{635201B8-3038-4829-BE54-9D70DE6597A4}"/>
    <cellStyle name="常规 4 2 3 3 4" xfId="2689" xr:uid="{09E87AA2-0BA2-4786-941A-AD56DC90A6AB}"/>
    <cellStyle name="常规 4 2 3 3 4 2" xfId="2690" xr:uid="{DDFEF1E4-E267-4C26-92F1-99957649481E}"/>
    <cellStyle name="常规 4 2 3 3 4 2 2" xfId="6673" xr:uid="{3FBD4662-72CB-4D70-B023-5BF2EC797626}"/>
    <cellStyle name="常规 4 2 3 3 4 2 2 2" xfId="13443" xr:uid="{7B1991F3-D2AB-4B85-86E9-91BB145EA86D}"/>
    <cellStyle name="常规 4 2 3 3 4 2 3" xfId="9899" xr:uid="{499E5D20-B142-4816-8DD7-C895EB90B3E3}"/>
    <cellStyle name="常规 4 2 3 3 4 3" xfId="5257" xr:uid="{EA045546-7CAC-4C79-A7BC-0251BF63E373}"/>
    <cellStyle name="常规 4 2 3 3 4 3 2" xfId="12027" xr:uid="{F25DF49C-C511-4D73-B5D2-CE523688D522}"/>
    <cellStyle name="常规 4 2 3 3 4 4" xfId="8094" xr:uid="{83EDC367-7E62-4F05-90FF-0C8DE3092D13}"/>
    <cellStyle name="常规 4 2 3 3 5" xfId="2691" xr:uid="{26B7CBD5-163E-45E3-98AD-5D62227429B4}"/>
    <cellStyle name="常规 4 2 3 3 5 2" xfId="2692" xr:uid="{EC6A99AF-614D-44D3-A015-B59EDEFE7171}"/>
    <cellStyle name="常规 4 2 3 3 5 2 2" xfId="7027" xr:uid="{5F77CA7E-7B7F-4BCB-B410-4A0200BC5585}"/>
    <cellStyle name="常规 4 2 3 3 5 2 2 2" xfId="13797" xr:uid="{8F097FB9-CDBE-4933-834A-D96313A76A80}"/>
    <cellStyle name="常规 4 2 3 3 5 2 3" xfId="10253" xr:uid="{AA902142-FA98-4F6C-B3A7-220FD639B117}"/>
    <cellStyle name="常规 4 2 3 3 5 3" xfId="5611" xr:uid="{EAFDF902-6768-4A59-9D2F-F6B13FDE8A87}"/>
    <cellStyle name="常规 4 2 3 3 5 3 2" xfId="12381" xr:uid="{58D7DECC-2BE1-41CF-94C3-AE436876C623}"/>
    <cellStyle name="常规 4 2 3 3 5 4" xfId="8448" xr:uid="{14CB9B94-C3D3-4901-AE54-EA76EB21F04F}"/>
    <cellStyle name="常规 4 2 3 3 6" xfId="2693" xr:uid="{CFB04185-F849-4B5D-8FDC-9F70D51BDADF}"/>
    <cellStyle name="常规 4 2 3 3 6 2" xfId="5965" xr:uid="{606E1231-0384-4AE6-812F-387BC498D50B}"/>
    <cellStyle name="常规 4 2 3 3 6 2 2" xfId="12735" xr:uid="{F6C881EC-5531-4E35-AD39-90A351EC8DCC}"/>
    <cellStyle name="常规 4 2 3 3 6 3" xfId="9191" xr:uid="{6384AAB6-00F2-4E9B-A228-ACD8E1688B68}"/>
    <cellStyle name="常规 4 2 3 3 7" xfId="4549" xr:uid="{FF23FB54-D23B-4983-BCD1-3ADF8BA1C488}"/>
    <cellStyle name="常规 4 2 3 3 7 2" xfId="11319" xr:uid="{47258E87-5DA2-4EBE-A6AC-4FAEF8D40A02}"/>
    <cellStyle name="常规 4 2 3 3 8" xfId="7386" xr:uid="{F63907B2-5A47-4369-8181-D1C2DCD9DE3B}"/>
    <cellStyle name="常规 4 2 3 4" xfId="2694" xr:uid="{2FE66E02-F55E-41AC-B355-BA772D18FE33}"/>
    <cellStyle name="常规 4 2 3 4 2" xfId="2695" xr:uid="{9EA57819-5379-4F51-8B38-DA0B04AB95C9}"/>
    <cellStyle name="常规 4 2 3 4 2 2" xfId="2696" xr:uid="{DB628AF0-3392-46C3-9140-CEF95EF62FD7}"/>
    <cellStyle name="常规 4 2 3 4 2 2 2" xfId="6415" xr:uid="{518B1924-F455-4256-8F4D-E35C503A4C70}"/>
    <cellStyle name="常规 4 2 3 4 2 2 2 2" xfId="13185" xr:uid="{B6563C8A-25AC-4887-A271-E4DC5D462193}"/>
    <cellStyle name="常规 4 2 3 4 2 2 3" xfId="9641" xr:uid="{CDFEA94B-77F6-4616-A34E-6638C53AB751}"/>
    <cellStyle name="常规 4 2 3 4 2 3" xfId="4999" xr:uid="{32B082C8-1E88-4982-BD8E-B64C87D0C569}"/>
    <cellStyle name="常规 4 2 3 4 2 3 2" xfId="11769" xr:uid="{EA3684EE-4744-4AA2-B1C8-5E346145ED4B}"/>
    <cellStyle name="常规 4 2 3 4 2 4" xfId="7836" xr:uid="{FE569AB4-80ED-47D3-8438-FE66F91C8E44}"/>
    <cellStyle name="常规 4 2 3 4 3" xfId="2697" xr:uid="{628181F0-E6CA-492C-8F20-195FC1F29DEE}"/>
    <cellStyle name="常规 4 2 3 4 3 2" xfId="2698" xr:uid="{BADC326D-F905-482C-B6C0-6551C05F1F49}"/>
    <cellStyle name="常规 4 2 3 4 3 2 2" xfId="6769" xr:uid="{C4520045-4E45-46DC-90BB-48EBB6BFF6A9}"/>
    <cellStyle name="常规 4 2 3 4 3 2 2 2" xfId="13539" xr:uid="{F9D5CF6E-80E9-41CA-A904-D16901DCA216}"/>
    <cellStyle name="常规 4 2 3 4 3 2 3" xfId="9995" xr:uid="{A59AD514-F0B8-4ACC-8E5F-D5FE96535DFF}"/>
    <cellStyle name="常规 4 2 3 4 3 3" xfId="5353" xr:uid="{610D4C4F-F67F-4FBB-97DE-FC9C7EA739A2}"/>
    <cellStyle name="常规 4 2 3 4 3 3 2" xfId="12123" xr:uid="{5B8A80CA-A76A-4295-A491-165CC785031A}"/>
    <cellStyle name="常规 4 2 3 4 3 4" xfId="8190" xr:uid="{40B43FD4-2319-4F9E-952B-B5F02502E27A}"/>
    <cellStyle name="常规 4 2 3 4 4" xfId="2699" xr:uid="{DD8F400A-85A9-4B43-B27C-6DC25BB36FB8}"/>
    <cellStyle name="常规 4 2 3 4 4 2" xfId="2700" xr:uid="{A6731776-4A2D-450A-B668-DCBC55644245}"/>
    <cellStyle name="常规 4 2 3 4 4 2 2" xfId="7123" xr:uid="{06C229E2-F218-4144-B34E-0EE549EF4BBC}"/>
    <cellStyle name="常规 4 2 3 4 4 2 2 2" xfId="13893" xr:uid="{4AE1218C-459F-4147-93F8-9E7062D503B3}"/>
    <cellStyle name="常规 4 2 3 4 4 2 3" xfId="10349" xr:uid="{65A45BF5-F8AA-4E69-9A34-6FA06BAC3EF5}"/>
    <cellStyle name="常规 4 2 3 4 4 3" xfId="5707" xr:uid="{FA13F06A-C325-4344-BD53-4AF9D2DDAD77}"/>
    <cellStyle name="常规 4 2 3 4 4 3 2" xfId="12477" xr:uid="{ACF1159E-ECB4-41D4-8555-3FD38DBBD9CE}"/>
    <cellStyle name="常规 4 2 3 4 4 4" xfId="8544" xr:uid="{5BEA46EC-93CE-47DE-90A2-A3E24654DB51}"/>
    <cellStyle name="常规 4 2 3 4 5" xfId="2701" xr:uid="{C6F8DE31-B2A9-4DB3-9DD0-936E46E17EDF}"/>
    <cellStyle name="常规 4 2 3 4 5 2" xfId="6061" xr:uid="{9FBF5073-9A45-445E-A79F-16000566718C}"/>
    <cellStyle name="常规 4 2 3 4 5 2 2" xfId="12831" xr:uid="{E55B5CD9-790D-4373-944A-0ED0F16ABBEE}"/>
    <cellStyle name="常规 4 2 3 4 5 3" xfId="9287" xr:uid="{D5FC970E-ADB9-4395-82F8-B0972EA28A17}"/>
    <cellStyle name="常规 4 2 3 4 6" xfId="4645" xr:uid="{7C6E922B-45E8-4E2D-820F-3C19F0973188}"/>
    <cellStyle name="常规 4 2 3 4 6 2" xfId="11415" xr:uid="{BEF3DD12-7B1C-4A33-93C5-3E87505EDB8B}"/>
    <cellStyle name="常规 4 2 3 4 7" xfId="7482" xr:uid="{210ED5C4-EBC5-4849-A005-8A2DB55B45DC}"/>
    <cellStyle name="常规 4 2 3 5" xfId="2702" xr:uid="{52BBE470-3119-4CAA-BBF4-8C9018CB3A44}"/>
    <cellStyle name="常规 4 2 3 5 2" xfId="2703" xr:uid="{8148578E-4D75-4084-A342-FB211A56D51D}"/>
    <cellStyle name="常规 4 2 3 5 2 2" xfId="6238" xr:uid="{36B16032-0888-467A-ABD3-6E3D228DFCAF}"/>
    <cellStyle name="常规 4 2 3 5 2 2 2" xfId="13008" xr:uid="{E0064DFE-7DA1-41F2-A40E-7771FD90EB03}"/>
    <cellStyle name="常规 4 2 3 5 2 3" xfId="9464" xr:uid="{1C3F8227-D075-487F-9CF7-6F6F0C210823}"/>
    <cellStyle name="常规 4 2 3 5 3" xfId="4822" xr:uid="{FCDFB793-714B-46B0-9927-D9911EB0BD23}"/>
    <cellStyle name="常规 4 2 3 5 3 2" xfId="11592" xr:uid="{0A3BEA0E-6131-4347-AD47-69B3D609659E}"/>
    <cellStyle name="常规 4 2 3 5 4" xfId="7659" xr:uid="{1D00AB07-2462-46AD-83F6-1107AC211665}"/>
    <cellStyle name="常规 4 2 3 6" xfId="2704" xr:uid="{D8A77F78-E1E5-41F0-BBA5-E815588E6ABF}"/>
    <cellStyle name="常规 4 2 3 6 2" xfId="2705" xr:uid="{5DED26D4-9DBC-4FC2-B7C3-33657B5D8123}"/>
    <cellStyle name="常规 4 2 3 6 2 2" xfId="6592" xr:uid="{3D969C98-90CC-4C67-AC66-46E4E6A45237}"/>
    <cellStyle name="常规 4 2 3 6 2 2 2" xfId="13362" xr:uid="{E7B3A2C6-A08F-4A53-AD23-B5AFF23CBD20}"/>
    <cellStyle name="常规 4 2 3 6 2 3" xfId="9818" xr:uid="{5392AAD4-58A1-4319-A683-21D3A2B2C860}"/>
    <cellStyle name="常规 4 2 3 6 3" xfId="5176" xr:uid="{3AAAD47C-C685-4F7D-8B93-D7F2ED0378FF}"/>
    <cellStyle name="常规 4 2 3 6 3 2" xfId="11946" xr:uid="{F0EFC3BD-9F13-492D-B5C6-E830AE9F3474}"/>
    <cellStyle name="常规 4 2 3 6 4" xfId="8013" xr:uid="{295DEA56-553D-4D4B-8FF7-2FC8C9C123B2}"/>
    <cellStyle name="常规 4 2 3 7" xfId="2706" xr:uid="{5AFB8227-8089-4EC4-A4A4-6F8DCD0E59BB}"/>
    <cellStyle name="常规 4 2 3 7 2" xfId="2707" xr:uid="{D478C4FA-6ECC-4DDE-8C4E-48EE92A5F2D8}"/>
    <cellStyle name="常规 4 2 3 7 2 2" xfId="6946" xr:uid="{F6DF7028-93E8-4E66-B6E3-D284E330FB32}"/>
    <cellStyle name="常规 4 2 3 7 2 2 2" xfId="13716" xr:uid="{ABB9DAE9-ED41-444C-ABF8-B33216D6C26C}"/>
    <cellStyle name="常规 4 2 3 7 2 3" xfId="10172" xr:uid="{A8575B19-460D-49B4-B4AB-4CE172CC4B43}"/>
    <cellStyle name="常规 4 2 3 7 3" xfId="5530" xr:uid="{9489B61D-2EFA-4460-B5D8-7FAE54DC54E7}"/>
    <cellStyle name="常规 4 2 3 7 3 2" xfId="12300" xr:uid="{092924D2-DDC3-41F9-B13D-A8B6A7511DCA}"/>
    <cellStyle name="常规 4 2 3 7 4" xfId="8367" xr:uid="{6432ECCF-8DE0-4F87-BACF-045B40E1846F}"/>
    <cellStyle name="常规 4 2 3 8" xfId="2708" xr:uid="{AA590E62-FDA5-49DB-A3AE-70938964A3A2}"/>
    <cellStyle name="常规 4 2 3 8 2" xfId="5884" xr:uid="{F0550A1D-8B35-40F8-95F4-6A8EE89BAD0B}"/>
    <cellStyle name="常规 4 2 3 8 2 2" xfId="12654" xr:uid="{2C5EF6B5-B0CA-414D-B1CC-FF67D41E4CCB}"/>
    <cellStyle name="常规 4 2 3 8 3" xfId="9110" xr:uid="{A8EFF933-7AEE-4195-A907-AE849DA974CA}"/>
    <cellStyle name="常规 4 2 3 9" xfId="4468" xr:uid="{8A893682-170F-4830-847B-601C93BF4733}"/>
    <cellStyle name="常规 4 2 3 9 2" xfId="11238" xr:uid="{8C3FAB35-E21D-439B-A715-F2F9AE4616DC}"/>
    <cellStyle name="常规 4 2 4" xfId="2709" xr:uid="{D3A6C987-0398-42A0-8F57-FF1D090AB0B3}"/>
    <cellStyle name="常规 4 2 4 10" xfId="7319" xr:uid="{37F7564F-BEEC-4612-B898-9138D158282B}"/>
    <cellStyle name="常规 4 2 4 2" xfId="2710" xr:uid="{4B160456-7587-4B14-B71F-F39F7C79784B}"/>
    <cellStyle name="常规 4 2 4 2 2" xfId="2711" xr:uid="{367D9492-38DD-4ECB-9EF3-CD02F9126073}"/>
    <cellStyle name="常规 4 2 4 2 2 2" xfId="2712" xr:uid="{8E5C72BA-68F6-4F7D-9085-A4B1952E93CE}"/>
    <cellStyle name="常规 4 2 4 2 2 2 2" xfId="2713" xr:uid="{8D7DA45C-EEDB-4D61-8EDB-B023E8A09296}"/>
    <cellStyle name="常规 4 2 4 2 2 2 2 2" xfId="2714" xr:uid="{AD0F53CD-94AE-4B93-ACE8-6397E26EF12F}"/>
    <cellStyle name="常规 4 2 4 2 2 2 2 2 2" xfId="6552" xr:uid="{B8397337-3737-4AA2-8573-906323DF73E6}"/>
    <cellStyle name="常规 4 2 4 2 2 2 2 2 2 2" xfId="13322" xr:uid="{C9A18626-AA36-49A7-8F1C-0BE4B8DE3635}"/>
    <cellStyle name="常规 4 2 4 2 2 2 2 2 3" xfId="9778" xr:uid="{35EB914C-5186-4860-A8A7-84C3F8765F3D}"/>
    <cellStyle name="常规 4 2 4 2 2 2 2 3" xfId="5136" xr:uid="{450ACBB4-6DE4-4216-9F83-E7DE45EE4969}"/>
    <cellStyle name="常规 4 2 4 2 2 2 2 3 2" xfId="11906" xr:uid="{1BDBCC11-B4A4-4572-AC38-319B20CA48FF}"/>
    <cellStyle name="常规 4 2 4 2 2 2 2 4" xfId="7973" xr:uid="{78B90B77-5EF7-42CE-8CAA-29744CCC269A}"/>
    <cellStyle name="常规 4 2 4 2 2 2 3" xfId="2715" xr:uid="{4E49014E-309E-4BCC-A35A-4720DB0FE03F}"/>
    <cellStyle name="常规 4 2 4 2 2 2 3 2" xfId="2716" xr:uid="{85521CEE-9CC0-423F-BB54-19AE47482903}"/>
    <cellStyle name="常规 4 2 4 2 2 2 3 2 2" xfId="6906" xr:uid="{6495DE05-8978-4C82-A2DA-2F5A239D5DAE}"/>
    <cellStyle name="常规 4 2 4 2 2 2 3 2 2 2" xfId="13676" xr:uid="{A9FC6A0F-C0A6-4604-AEF3-6E2AECABA388}"/>
    <cellStyle name="常规 4 2 4 2 2 2 3 2 3" xfId="10132" xr:uid="{9F0A646D-80A1-4A9E-A923-B6E7C86FBD89}"/>
    <cellStyle name="常规 4 2 4 2 2 2 3 3" xfId="5490" xr:uid="{2D66ADE8-2F49-4FA7-968B-707DA044AA6A}"/>
    <cellStyle name="常规 4 2 4 2 2 2 3 3 2" xfId="12260" xr:uid="{DEAF76BE-9A3F-4B4A-B8FE-1DB03DFE0800}"/>
    <cellStyle name="常规 4 2 4 2 2 2 3 4" xfId="8327" xr:uid="{B0E53251-DAAF-4AA4-A722-3FB7F679DA11}"/>
    <cellStyle name="常规 4 2 4 2 2 2 4" xfId="2717" xr:uid="{E2857488-FECF-4213-A462-E93B03E7E15B}"/>
    <cellStyle name="常规 4 2 4 2 2 2 4 2" xfId="2718" xr:uid="{19D2BC05-57BA-42D6-AB3D-4CC3C11A0EC2}"/>
    <cellStyle name="常规 4 2 4 2 2 2 4 2 2" xfId="7260" xr:uid="{38C02958-52E9-42A5-8252-289AA8A58264}"/>
    <cellStyle name="常规 4 2 4 2 2 2 4 2 2 2" xfId="14030" xr:uid="{DCE907CE-D2E1-4C4F-9141-85548C4E1C90}"/>
    <cellStyle name="常规 4 2 4 2 2 2 4 2 3" xfId="10486" xr:uid="{4C8BA9B4-2039-45BE-84BE-0728E10207A3}"/>
    <cellStyle name="常规 4 2 4 2 2 2 4 3" xfId="5844" xr:uid="{34D6C2F3-EAE1-4C77-B7F1-C5333B7CD5DD}"/>
    <cellStyle name="常规 4 2 4 2 2 2 4 3 2" xfId="12614" xr:uid="{EFB3B063-643A-4320-BDE4-09A291D98A94}"/>
    <cellStyle name="常规 4 2 4 2 2 2 4 4" xfId="8681" xr:uid="{8BA43B8D-BE01-4752-B3FE-539BA708BD25}"/>
    <cellStyle name="常规 4 2 4 2 2 2 5" xfId="2719" xr:uid="{AF6D90E4-EDBE-4747-AAB4-8467D96433C9}"/>
    <cellStyle name="常规 4 2 4 2 2 2 5 2" xfId="6198" xr:uid="{805AF981-E4D4-443B-9DC3-35E20C9357FD}"/>
    <cellStyle name="常规 4 2 4 2 2 2 5 2 2" xfId="12968" xr:uid="{9D4180F1-395B-47E0-A42B-40A79F339173}"/>
    <cellStyle name="常规 4 2 4 2 2 2 5 3" xfId="9424" xr:uid="{F4A049AE-65F0-419E-93B2-2C8D4D31093F}"/>
    <cellStyle name="常规 4 2 4 2 2 2 6" xfId="4782" xr:uid="{FAE67364-EE1F-4FAA-AD42-15EEF72F80C3}"/>
    <cellStyle name="常规 4 2 4 2 2 2 6 2" xfId="11552" xr:uid="{86D68709-A9E6-4F3A-8AC1-B06C0AFBC2E7}"/>
    <cellStyle name="常规 4 2 4 2 2 2 7" xfId="7619" xr:uid="{DA221B65-1742-4349-A2A4-5262DFE4AE75}"/>
    <cellStyle name="常规 4 2 4 2 2 3" xfId="2720" xr:uid="{B66EC2C9-1875-4D9C-916E-3351A667B343}"/>
    <cellStyle name="常规 4 2 4 2 2 3 2" xfId="2721" xr:uid="{4ACD5BD6-D1DE-490F-8ABC-932E79E8C0B4}"/>
    <cellStyle name="常规 4 2 4 2 2 3 2 2" xfId="6375" xr:uid="{AA88DF8D-8933-48FA-90E7-4CAE5E3F7FF5}"/>
    <cellStyle name="常规 4 2 4 2 2 3 2 2 2" xfId="13145" xr:uid="{D59CE35F-07AB-49D7-B14A-4E8183C0464D}"/>
    <cellStyle name="常规 4 2 4 2 2 3 2 3" xfId="9601" xr:uid="{4C9DFB28-27EA-4A6D-A4EA-3C5A0674B353}"/>
    <cellStyle name="常规 4 2 4 2 2 3 3" xfId="4959" xr:uid="{977DF12C-A426-44E1-95DC-3B6EE1356432}"/>
    <cellStyle name="常规 4 2 4 2 2 3 3 2" xfId="11729" xr:uid="{E153E59C-28D1-44BF-8FD5-8A6BA51A358E}"/>
    <cellStyle name="常规 4 2 4 2 2 3 4" xfId="7796" xr:uid="{9EF10157-6A73-4118-BBF4-5FAA4BBB7DC8}"/>
    <cellStyle name="常规 4 2 4 2 2 4" xfId="2722" xr:uid="{DB3AF5EC-A702-47DD-BFB0-691DECF6F627}"/>
    <cellStyle name="常规 4 2 4 2 2 4 2" xfId="2723" xr:uid="{C871EFD4-BA0A-47AE-AD86-ECE8EFFBE9CE}"/>
    <cellStyle name="常规 4 2 4 2 2 4 2 2" xfId="6729" xr:uid="{EB434656-8D9D-4C85-88B4-15C3D43F7CCA}"/>
    <cellStyle name="常规 4 2 4 2 2 4 2 2 2" xfId="13499" xr:uid="{43E6E6EE-6AF9-49C0-829B-36641374AAD1}"/>
    <cellStyle name="常规 4 2 4 2 2 4 2 3" xfId="9955" xr:uid="{C2394BCD-DB18-4EF0-A0D6-3129B148D607}"/>
    <cellStyle name="常规 4 2 4 2 2 4 3" xfId="5313" xr:uid="{F3FE7E85-8B30-499C-96AA-5BB8EA542753}"/>
    <cellStyle name="常规 4 2 4 2 2 4 3 2" xfId="12083" xr:uid="{434E7E63-25F1-4721-B620-419E0FC9C2EC}"/>
    <cellStyle name="常规 4 2 4 2 2 4 4" xfId="8150" xr:uid="{2D3DF984-5273-4424-A2AD-DB0337938A17}"/>
    <cellStyle name="常规 4 2 4 2 2 5" xfId="2724" xr:uid="{F956CBD1-2442-4F38-964E-90D2A1BFA13B}"/>
    <cellStyle name="常规 4 2 4 2 2 5 2" xfId="2725" xr:uid="{E00DEBBD-AA73-4A84-AA79-A17B51241E2F}"/>
    <cellStyle name="常规 4 2 4 2 2 5 2 2" xfId="7083" xr:uid="{900EC7C1-2F73-4158-B0A0-C64C39EACCE6}"/>
    <cellStyle name="常规 4 2 4 2 2 5 2 2 2" xfId="13853" xr:uid="{C554977A-0770-48B0-A4F4-91D4157A4FC3}"/>
    <cellStyle name="常规 4 2 4 2 2 5 2 3" xfId="10309" xr:uid="{342E04F2-59AB-4013-8947-C08D59DC3B7A}"/>
    <cellStyle name="常规 4 2 4 2 2 5 3" xfId="5667" xr:uid="{2DAB5219-F972-4AFE-A08F-0890C526CC80}"/>
    <cellStyle name="常规 4 2 4 2 2 5 3 2" xfId="12437" xr:uid="{19519294-5742-4D2F-B57A-50DED5DC8B56}"/>
    <cellStyle name="常规 4 2 4 2 2 5 4" xfId="8504" xr:uid="{34144E1A-C5F5-4F0A-9C57-73B911907C96}"/>
    <cellStyle name="常规 4 2 4 2 2 6" xfId="2726" xr:uid="{308FB9D0-D900-4AA4-A331-3DC4712F00D0}"/>
    <cellStyle name="常规 4 2 4 2 2 6 2" xfId="6021" xr:uid="{1D355632-A8B9-4EC8-B9CD-FB9EEEFB3F3A}"/>
    <cellStyle name="常规 4 2 4 2 2 6 2 2" xfId="12791" xr:uid="{23D6377B-CE9E-48A8-93DA-6EDFCC1F8889}"/>
    <cellStyle name="常规 4 2 4 2 2 6 3" xfId="9247" xr:uid="{814E25D0-C81D-4B41-8087-DA6ECE6C8593}"/>
    <cellStyle name="常规 4 2 4 2 2 7" xfId="4605" xr:uid="{465276A9-DFD8-4271-A014-2869C259ED18}"/>
    <cellStyle name="常规 4 2 4 2 2 7 2" xfId="11375" xr:uid="{9B63C0F7-E697-446D-BCF6-D9221C571A14}"/>
    <cellStyle name="常规 4 2 4 2 2 8" xfId="7442" xr:uid="{55E563E6-5AB9-4902-8792-A89120383E3D}"/>
    <cellStyle name="常规 4 2 4 2 3" xfId="2727" xr:uid="{CCF47C04-11DA-4419-BDB8-B9A46274A8E2}"/>
    <cellStyle name="常规 4 2 4 2 3 2" xfId="2728" xr:uid="{836CFD56-E82D-4E19-9C09-4BA68B4AD039}"/>
    <cellStyle name="常规 4 2 4 2 3 2 2" xfId="2729" xr:uid="{CD44D5A5-F0B5-4C24-9EC0-CA0A55F7B66A}"/>
    <cellStyle name="常规 4 2 4 2 3 2 2 2" xfId="6471" xr:uid="{E4B07655-16EF-474D-A706-9893E69D4D96}"/>
    <cellStyle name="常规 4 2 4 2 3 2 2 2 2" xfId="13241" xr:uid="{46F3BA24-BD5E-461E-A233-07B938194FB8}"/>
    <cellStyle name="常规 4 2 4 2 3 2 2 3" xfId="9697" xr:uid="{538035FC-1FA3-4589-A62F-767C490260D1}"/>
    <cellStyle name="常规 4 2 4 2 3 2 3" xfId="5055" xr:uid="{A7B09EEC-F59C-4F9F-8F35-4A1B16DF335F}"/>
    <cellStyle name="常规 4 2 4 2 3 2 3 2" xfId="11825" xr:uid="{84A7F0F6-85E6-4B2C-AB68-5E1AE3993D5A}"/>
    <cellStyle name="常规 4 2 4 2 3 2 4" xfId="7892" xr:uid="{3F20F670-F078-4DC9-A234-61ACCE7235AF}"/>
    <cellStyle name="常规 4 2 4 2 3 3" xfId="2730" xr:uid="{30B7D6C3-9FB1-4EDE-9663-5B0840A114DE}"/>
    <cellStyle name="常规 4 2 4 2 3 3 2" xfId="2731" xr:uid="{0A5923AA-4517-4950-802A-F0D42E649D7B}"/>
    <cellStyle name="常规 4 2 4 2 3 3 2 2" xfId="6825" xr:uid="{A2DF81FF-870D-431F-B929-3EC3DB5D8049}"/>
    <cellStyle name="常规 4 2 4 2 3 3 2 2 2" xfId="13595" xr:uid="{9A5CE6D2-9330-44DF-B36B-AE18E9A4ACF0}"/>
    <cellStyle name="常规 4 2 4 2 3 3 2 3" xfId="10051" xr:uid="{0BC00BF9-481C-464E-B5BB-4CFFB2E93376}"/>
    <cellStyle name="常规 4 2 4 2 3 3 3" xfId="5409" xr:uid="{8AA24E0C-1622-455C-9A62-97B88799A384}"/>
    <cellStyle name="常规 4 2 4 2 3 3 3 2" xfId="12179" xr:uid="{90E63425-C578-42AA-88FA-0C2298FF6D32}"/>
    <cellStyle name="常规 4 2 4 2 3 3 4" xfId="8246" xr:uid="{408EAA64-8333-44AC-AB04-E33DB978691A}"/>
    <cellStyle name="常规 4 2 4 2 3 4" xfId="2732" xr:uid="{B1BE08BD-24CA-4BA6-9992-ADBA2D1E01D8}"/>
    <cellStyle name="常规 4 2 4 2 3 4 2" xfId="2733" xr:uid="{8924E792-A2D2-4A6F-ACF2-8E61A6DCE757}"/>
    <cellStyle name="常规 4 2 4 2 3 4 2 2" xfId="7179" xr:uid="{ECDEDCD2-DEE9-4BB4-A857-61DF9D32059B}"/>
    <cellStyle name="常规 4 2 4 2 3 4 2 2 2" xfId="13949" xr:uid="{6D2F99FF-6BB7-4B79-B3D4-D2B0E64ABD9F}"/>
    <cellStyle name="常规 4 2 4 2 3 4 2 3" xfId="10405" xr:uid="{4EE38D33-010C-4330-9BA1-ECC05365A137}"/>
    <cellStyle name="常规 4 2 4 2 3 4 3" xfId="5763" xr:uid="{F0233795-6E12-4000-A864-183AF0094758}"/>
    <cellStyle name="常规 4 2 4 2 3 4 3 2" xfId="12533" xr:uid="{A3EEA509-C04F-4412-838D-2E98B72EE1AB}"/>
    <cellStyle name="常规 4 2 4 2 3 4 4" xfId="8600" xr:uid="{77FA13E7-5E22-4B52-BB9E-5973CC1BB4F6}"/>
    <cellStyle name="常规 4 2 4 2 3 5" xfId="2734" xr:uid="{6C41BC51-5239-456C-85CE-F56F059C91C4}"/>
    <cellStyle name="常规 4 2 4 2 3 5 2" xfId="6117" xr:uid="{DFC39048-2007-4C75-A811-E318A88E1717}"/>
    <cellStyle name="常规 4 2 4 2 3 5 2 2" xfId="12887" xr:uid="{20CEBEA3-E32C-46C4-9259-5BC5E73BF4AC}"/>
    <cellStyle name="常规 4 2 4 2 3 5 3" xfId="9343" xr:uid="{BAF87AC5-DA54-4849-9675-681CF6433CC8}"/>
    <cellStyle name="常规 4 2 4 2 3 6" xfId="4701" xr:uid="{97B4E520-C435-4633-8D70-D68DA69DAB92}"/>
    <cellStyle name="常规 4 2 4 2 3 6 2" xfId="11471" xr:uid="{EC690ED4-EA6B-4C63-A76E-8CEAF0ABE0BB}"/>
    <cellStyle name="常规 4 2 4 2 3 7" xfId="7538" xr:uid="{5166015E-08CB-4917-BE4F-195D1FC7452F}"/>
    <cellStyle name="常规 4 2 4 2 4" xfId="2735" xr:uid="{2D932123-EDB8-4260-89C1-46B735AB372F}"/>
    <cellStyle name="常规 4 2 4 2 4 2" xfId="2736" xr:uid="{74F0076B-115F-42D0-A527-EDFA7E04EB2E}"/>
    <cellStyle name="常规 4 2 4 2 4 2 2" xfId="6294" xr:uid="{1C411FBF-6414-4C77-83B6-FE478EBEFDA0}"/>
    <cellStyle name="常规 4 2 4 2 4 2 2 2" xfId="13064" xr:uid="{05478BCB-9AA8-4CE5-B5BD-133FD4B47A52}"/>
    <cellStyle name="常规 4 2 4 2 4 2 3" xfId="9520" xr:uid="{C694BA18-F769-4AB9-B9EB-E3AAFF5F951B}"/>
    <cellStyle name="常规 4 2 4 2 4 3" xfId="4878" xr:uid="{58D60BBD-711E-405C-8790-EE5BCE69D363}"/>
    <cellStyle name="常规 4 2 4 2 4 3 2" xfId="11648" xr:uid="{1D27875A-7033-47C3-BD8C-88C7EA8FEEF2}"/>
    <cellStyle name="常规 4 2 4 2 4 4" xfId="7715" xr:uid="{42D5ACAE-1732-47DE-9613-2365B3A01898}"/>
    <cellStyle name="常规 4 2 4 2 5" xfId="2737" xr:uid="{30DC225D-7691-4CB5-8CDE-1ECA822FFA26}"/>
    <cellStyle name="常规 4 2 4 2 5 2" xfId="2738" xr:uid="{006F374B-2C08-42D9-B7E5-F9B55B73CEF5}"/>
    <cellStyle name="常规 4 2 4 2 5 2 2" xfId="6648" xr:uid="{454A8194-7895-4DA3-A5C8-7D96BDC38AD1}"/>
    <cellStyle name="常规 4 2 4 2 5 2 2 2" xfId="13418" xr:uid="{75318312-349D-434F-BEEC-C13EF9A480CC}"/>
    <cellStyle name="常规 4 2 4 2 5 2 3" xfId="9874" xr:uid="{A2756FB3-4E3C-4FBE-BE17-6860CCDDBAC7}"/>
    <cellStyle name="常规 4 2 4 2 5 3" xfId="5232" xr:uid="{9F97E583-7D4A-4667-A539-C20F88502ADD}"/>
    <cellStyle name="常规 4 2 4 2 5 3 2" xfId="12002" xr:uid="{FFB58057-6B95-4E7E-93DE-602B494A4BBA}"/>
    <cellStyle name="常规 4 2 4 2 5 4" xfId="8069" xr:uid="{D2A3A819-D99A-4531-A49E-B69267DC75C8}"/>
    <cellStyle name="常规 4 2 4 2 6" xfId="2739" xr:uid="{1906CBBA-E9AB-46AB-B94A-BFFF7552FC8F}"/>
    <cellStyle name="常规 4 2 4 2 6 2" xfId="2740" xr:uid="{47F23105-A86E-43BF-9770-B08A02AF84B7}"/>
    <cellStyle name="常规 4 2 4 2 6 2 2" xfId="7002" xr:uid="{EC563BCD-1B27-4823-8479-899B43FDB846}"/>
    <cellStyle name="常规 4 2 4 2 6 2 2 2" xfId="13772" xr:uid="{7C223493-CD02-4883-AC97-FEAE40BE68C0}"/>
    <cellStyle name="常规 4 2 4 2 6 2 3" xfId="10228" xr:uid="{A28004FF-3C4B-479D-97FC-673CBBA4927A}"/>
    <cellStyle name="常规 4 2 4 2 6 3" xfId="5586" xr:uid="{2D594A7D-C6E1-43F6-9C38-26457F557375}"/>
    <cellStyle name="常规 4 2 4 2 6 3 2" xfId="12356" xr:uid="{128B58A3-B92E-4ED0-9448-6F3410EB7DFF}"/>
    <cellStyle name="常规 4 2 4 2 6 4" xfId="8423" xr:uid="{2163D3DF-C663-4865-9795-C270C918614A}"/>
    <cellStyle name="常规 4 2 4 2 7" xfId="2741" xr:uid="{1FFFBE62-831E-400C-9E74-1047CC75F81C}"/>
    <cellStyle name="常规 4 2 4 2 7 2" xfId="5940" xr:uid="{9DDA73B2-324E-4C86-AD96-567AEC8F5A89}"/>
    <cellStyle name="常规 4 2 4 2 7 2 2" xfId="12710" xr:uid="{8D22A112-BEFD-4C1B-A213-14E1602E7BCC}"/>
    <cellStyle name="常规 4 2 4 2 7 3" xfId="9166" xr:uid="{17DCA732-F9E9-4A4D-8776-85C1F1EB5E06}"/>
    <cellStyle name="常规 4 2 4 2 8" xfId="4524" xr:uid="{DD77D3C4-26B6-48EB-BF6F-C1FD1C5D95DA}"/>
    <cellStyle name="常规 4 2 4 2 8 2" xfId="11294" xr:uid="{7869B30A-22DC-4414-A2FB-063C9776AB74}"/>
    <cellStyle name="常规 4 2 4 2 9" xfId="7361" xr:uid="{C6592866-937F-453D-A524-E79DC0376ADE}"/>
    <cellStyle name="常规 4 2 4 3" xfId="2742" xr:uid="{9025A263-E334-4FD2-B6FE-CDB2EBA5E464}"/>
    <cellStyle name="常规 4 2 4 3 2" xfId="2743" xr:uid="{C0228D7B-8368-4D47-908A-60BEE38F7F66}"/>
    <cellStyle name="常规 4 2 4 3 2 2" xfId="2744" xr:uid="{FBB9AA0C-76E7-433E-9D9E-CDE1FA0AAEA4}"/>
    <cellStyle name="常规 4 2 4 3 2 2 2" xfId="2745" xr:uid="{17F96740-0CDD-44EC-A035-41F03D9327C3}"/>
    <cellStyle name="常规 4 2 4 3 2 2 2 2" xfId="6510" xr:uid="{4B03C210-3C47-402D-8952-83F6EA31029A}"/>
    <cellStyle name="常规 4 2 4 3 2 2 2 2 2" xfId="13280" xr:uid="{49B55367-2879-4F7C-BF44-DAD0AF9C64A5}"/>
    <cellStyle name="常规 4 2 4 3 2 2 2 3" xfId="9736" xr:uid="{8C71B10A-B42D-4018-8917-6E5BD894A83E}"/>
    <cellStyle name="常规 4 2 4 3 2 2 3" xfId="5094" xr:uid="{81060B8A-CC91-4754-9780-EED24FB27AB8}"/>
    <cellStyle name="常规 4 2 4 3 2 2 3 2" xfId="11864" xr:uid="{0085DAD1-9466-4C21-8374-4BDE43FEAF80}"/>
    <cellStyle name="常规 4 2 4 3 2 2 4" xfId="7931" xr:uid="{8D39D922-8CFD-4C43-ACD7-E9C0EB5212F8}"/>
    <cellStyle name="常规 4 2 4 3 2 3" xfId="2746" xr:uid="{A1A57BDA-4BBE-4000-BAF3-B863B6BF6101}"/>
    <cellStyle name="常规 4 2 4 3 2 3 2" xfId="2747" xr:uid="{6A75D12F-368B-4894-913E-B1B0CC2592B0}"/>
    <cellStyle name="常规 4 2 4 3 2 3 2 2" xfId="6864" xr:uid="{29B857FC-C50C-4A8D-9F23-891732E1B83E}"/>
    <cellStyle name="常规 4 2 4 3 2 3 2 2 2" xfId="13634" xr:uid="{E252C913-A5D1-4F05-9B3E-643F4F58B169}"/>
    <cellStyle name="常规 4 2 4 3 2 3 2 3" xfId="10090" xr:uid="{0FA3C38A-43AC-4443-A710-3D2EA73E9BB7}"/>
    <cellStyle name="常规 4 2 4 3 2 3 3" xfId="5448" xr:uid="{CFAC3A97-BA68-4C6D-B0E8-F9FE470DAD6C}"/>
    <cellStyle name="常规 4 2 4 3 2 3 3 2" xfId="12218" xr:uid="{66D60452-E00D-490A-B541-99B8AC17FC4D}"/>
    <cellStyle name="常规 4 2 4 3 2 3 4" xfId="8285" xr:uid="{663A49AD-4ED1-4A9E-A240-CC9371B0167D}"/>
    <cellStyle name="常规 4 2 4 3 2 4" xfId="2748" xr:uid="{37B6E2DE-26FF-4A84-880B-EC69B0AB78DF}"/>
    <cellStyle name="常规 4 2 4 3 2 4 2" xfId="2749" xr:uid="{209E4170-3F26-403E-8214-B267BF1BF8F3}"/>
    <cellStyle name="常规 4 2 4 3 2 4 2 2" xfId="7218" xr:uid="{F2A0D097-CEDC-43C8-AC91-20ECD68C5EBD}"/>
    <cellStyle name="常规 4 2 4 3 2 4 2 2 2" xfId="13988" xr:uid="{D733212B-B4F2-461A-A970-76892C763C23}"/>
    <cellStyle name="常规 4 2 4 3 2 4 2 3" xfId="10444" xr:uid="{05F5CF0F-F469-4918-A814-20679E9E6C5E}"/>
    <cellStyle name="常规 4 2 4 3 2 4 3" xfId="5802" xr:uid="{A0DAA71C-22C1-42DF-A159-14F049146EC4}"/>
    <cellStyle name="常规 4 2 4 3 2 4 3 2" xfId="12572" xr:uid="{A80FBEB3-B870-4F82-AAB7-2FB8D2E1B6D5}"/>
    <cellStyle name="常规 4 2 4 3 2 4 4" xfId="8639" xr:uid="{A980633C-A6C1-40AB-B2C0-340C0D7A3F0F}"/>
    <cellStyle name="常规 4 2 4 3 2 5" xfId="2750" xr:uid="{5BA4BDA2-A393-4631-8ED6-BDFCC6B2A88C}"/>
    <cellStyle name="常规 4 2 4 3 2 5 2" xfId="6156" xr:uid="{8FB3B12F-7FDE-4D1F-AD1A-EAE4DA2C0203}"/>
    <cellStyle name="常规 4 2 4 3 2 5 2 2" xfId="12926" xr:uid="{E3EF5F9A-2AEE-48F3-B9C6-1D3FCAC03EC2}"/>
    <cellStyle name="常规 4 2 4 3 2 5 3" xfId="9382" xr:uid="{E3782212-BCCA-49BF-8C09-974A1A4D8E3B}"/>
    <cellStyle name="常规 4 2 4 3 2 6" xfId="4740" xr:uid="{D49EA05D-6273-4FB3-A6B6-C9D296F52009}"/>
    <cellStyle name="常规 4 2 4 3 2 6 2" xfId="11510" xr:uid="{7AB95DCB-D906-4349-A981-540A78FBEE1C}"/>
    <cellStyle name="常规 4 2 4 3 2 7" xfId="7577" xr:uid="{60F14E49-FA9D-4509-AE7C-46210D3D539F}"/>
    <cellStyle name="常规 4 2 4 3 3" xfId="2751" xr:uid="{1AC9D390-1376-46F6-B8F4-76805DCAC6F6}"/>
    <cellStyle name="常规 4 2 4 3 3 2" xfId="2752" xr:uid="{CB1DDD66-F43C-4456-BC8F-1B0373DE7230}"/>
    <cellStyle name="常规 4 2 4 3 3 2 2" xfId="6333" xr:uid="{0DDE3F47-09D9-4774-AF5A-753C37AE8630}"/>
    <cellStyle name="常规 4 2 4 3 3 2 2 2" xfId="13103" xr:uid="{18CD4B93-1C9C-4F89-9BE4-B1D732FEED8F}"/>
    <cellStyle name="常规 4 2 4 3 3 2 3" xfId="9559" xr:uid="{9BF475CC-F58B-4970-AEAC-D0035BBDC5C5}"/>
    <cellStyle name="常规 4 2 4 3 3 3" xfId="4917" xr:uid="{DBAFDC23-03D0-4A9E-8D6C-B459E234B343}"/>
    <cellStyle name="常规 4 2 4 3 3 3 2" xfId="11687" xr:uid="{88C57206-720E-48FB-A555-E66203B8A816}"/>
    <cellStyle name="常规 4 2 4 3 3 4" xfId="7754" xr:uid="{F6FF72AF-B691-4477-845B-E563FEAE571D}"/>
    <cellStyle name="常规 4 2 4 3 4" xfId="2753" xr:uid="{A08163CA-7514-49A9-8B8F-A1A370E9381F}"/>
    <cellStyle name="常规 4 2 4 3 4 2" xfId="2754" xr:uid="{9383C336-1066-4DCA-95BB-64842B44CF59}"/>
    <cellStyle name="常规 4 2 4 3 4 2 2" xfId="6687" xr:uid="{6356A7EA-4B4D-47B8-B13A-3E3F2F4225A9}"/>
    <cellStyle name="常规 4 2 4 3 4 2 2 2" xfId="13457" xr:uid="{7A31C1AD-560B-40CD-8783-10137C018150}"/>
    <cellStyle name="常规 4 2 4 3 4 2 3" xfId="9913" xr:uid="{ED65CFA2-89F0-461F-A1F3-71095B1FDEE8}"/>
    <cellStyle name="常规 4 2 4 3 4 3" xfId="5271" xr:uid="{8CBB57B4-673A-42A8-BD53-67A77A450905}"/>
    <cellStyle name="常规 4 2 4 3 4 3 2" xfId="12041" xr:uid="{A48D0D6E-1A76-4708-B280-4828F1E35A10}"/>
    <cellStyle name="常规 4 2 4 3 4 4" xfId="8108" xr:uid="{9FCCB6B9-1B28-416B-BB1F-F8EE50E75BB6}"/>
    <cellStyle name="常规 4 2 4 3 5" xfId="2755" xr:uid="{5E7A0595-148C-4A3A-9B67-FDC33F5AA919}"/>
    <cellStyle name="常规 4 2 4 3 5 2" xfId="2756" xr:uid="{76C6A975-D2CD-438D-AC43-AA2A0B04BB59}"/>
    <cellStyle name="常规 4 2 4 3 5 2 2" xfId="7041" xr:uid="{C7C02C0E-75EE-4CEA-9D13-E372B6ADAB23}"/>
    <cellStyle name="常规 4 2 4 3 5 2 2 2" xfId="13811" xr:uid="{6667E0F0-4C76-41D8-B333-B5E7C872569F}"/>
    <cellStyle name="常规 4 2 4 3 5 2 3" xfId="10267" xr:uid="{7650A2A9-3493-4231-9DF5-9124DB56AE1E}"/>
    <cellStyle name="常规 4 2 4 3 5 3" xfId="5625" xr:uid="{A6F7C9D9-CE7D-4197-86CE-E51C4BAA9088}"/>
    <cellStyle name="常规 4 2 4 3 5 3 2" xfId="12395" xr:uid="{7A185D81-2F8B-483E-9A33-4E0EC30BDC34}"/>
    <cellStyle name="常规 4 2 4 3 5 4" xfId="8462" xr:uid="{3366365D-0947-45E6-B4F1-F90E539248E9}"/>
    <cellStyle name="常规 4 2 4 3 6" xfId="2757" xr:uid="{4DDD72C4-BD20-4C39-8A60-AD6CD9333A6D}"/>
    <cellStyle name="常规 4 2 4 3 6 2" xfId="5979" xr:uid="{DB7C05A2-697A-4105-8543-9D8D58876E09}"/>
    <cellStyle name="常规 4 2 4 3 6 2 2" xfId="12749" xr:uid="{DE05C1FC-1F6A-4D95-9EAE-516D95CD2D67}"/>
    <cellStyle name="常规 4 2 4 3 6 3" xfId="9205" xr:uid="{E328DDCD-0683-4982-9F93-A5B48210FA45}"/>
    <cellStyle name="常规 4 2 4 3 7" xfId="4563" xr:uid="{60F9A24D-4458-4F99-A2BB-28E2480D70D2}"/>
    <cellStyle name="常规 4 2 4 3 7 2" xfId="11333" xr:uid="{A56CFE3D-31F1-470E-A2E3-1C80054B0753}"/>
    <cellStyle name="常规 4 2 4 3 8" xfId="7400" xr:uid="{8F0F2F78-FBC4-4E28-B657-29B31C05A85E}"/>
    <cellStyle name="常规 4 2 4 4" xfId="2758" xr:uid="{8ACB4CAB-4F6C-4421-A128-E4D158BC7251}"/>
    <cellStyle name="常规 4 2 4 4 2" xfId="2759" xr:uid="{114AE593-33A0-4B9E-B7CE-2BEB5C77D3F2}"/>
    <cellStyle name="常规 4 2 4 4 2 2" xfId="2760" xr:uid="{0B8AFAF9-A8E3-421E-A813-2DF946051F40}"/>
    <cellStyle name="常规 4 2 4 4 2 2 2" xfId="6429" xr:uid="{514B9520-6A0F-40BE-B339-6F3DAB2BCB1C}"/>
    <cellStyle name="常规 4 2 4 4 2 2 2 2" xfId="13199" xr:uid="{C1EDA6C7-9F90-49AC-8647-027A193E73F9}"/>
    <cellStyle name="常规 4 2 4 4 2 2 3" xfId="9655" xr:uid="{F6170AAF-7121-4294-B005-1DABD2802FFA}"/>
    <cellStyle name="常规 4 2 4 4 2 3" xfId="5013" xr:uid="{CD8046D8-56AF-4F4C-AAC4-6F24B0AEB639}"/>
    <cellStyle name="常规 4 2 4 4 2 3 2" xfId="11783" xr:uid="{183C944D-BEBB-4DDD-AA57-2E7654784B00}"/>
    <cellStyle name="常规 4 2 4 4 2 4" xfId="7850" xr:uid="{7CF2D8B2-65C3-4AD8-A904-BFDC964AD4B1}"/>
    <cellStyle name="常规 4 2 4 4 3" xfId="2761" xr:uid="{CC7E11C9-F8FA-481B-AD89-1ECAEB77E96A}"/>
    <cellStyle name="常规 4 2 4 4 3 2" xfId="2762" xr:uid="{DB8482AE-F3EC-441D-871E-434011738B02}"/>
    <cellStyle name="常规 4 2 4 4 3 2 2" xfId="6783" xr:uid="{123E65B3-929D-439A-AF74-EB761C2C1858}"/>
    <cellStyle name="常规 4 2 4 4 3 2 2 2" xfId="13553" xr:uid="{E73457BE-713F-4D52-959F-5B0C4AB8DBF7}"/>
    <cellStyle name="常规 4 2 4 4 3 2 3" xfId="10009" xr:uid="{CE67B307-B3E0-4975-B14C-ED658C83F4A3}"/>
    <cellStyle name="常规 4 2 4 4 3 3" xfId="5367" xr:uid="{597EE56A-0091-4847-B72E-D14031CACBF0}"/>
    <cellStyle name="常规 4 2 4 4 3 3 2" xfId="12137" xr:uid="{358F88A8-48B9-4002-B852-7758DC8BD699}"/>
    <cellStyle name="常规 4 2 4 4 3 4" xfId="8204" xr:uid="{C2531233-17B0-4502-967E-F3F1776A5C07}"/>
    <cellStyle name="常规 4 2 4 4 4" xfId="2763" xr:uid="{7438A77A-2586-46CD-A0ED-1D676728FD8E}"/>
    <cellStyle name="常规 4 2 4 4 4 2" xfId="2764" xr:uid="{B3CFEABA-6D9C-4D9F-83F4-086620C62740}"/>
    <cellStyle name="常规 4 2 4 4 4 2 2" xfId="7137" xr:uid="{BB133904-CCFD-4F19-8228-AF349CE17301}"/>
    <cellStyle name="常规 4 2 4 4 4 2 2 2" xfId="13907" xr:uid="{B03950D6-252C-4803-A764-C7B641CD4C64}"/>
    <cellStyle name="常规 4 2 4 4 4 2 3" xfId="10363" xr:uid="{EBFC9E22-378E-4A0C-8247-AEC1773A32A1}"/>
    <cellStyle name="常规 4 2 4 4 4 3" xfId="5721" xr:uid="{928D86F0-AB18-4251-BDED-4862E7BF176F}"/>
    <cellStyle name="常规 4 2 4 4 4 3 2" xfId="12491" xr:uid="{BE1219FF-66BA-41A2-B258-FC1C0A5B3DFF}"/>
    <cellStyle name="常规 4 2 4 4 4 4" xfId="8558" xr:uid="{AD034680-108D-40A1-B97E-56651F00BF59}"/>
    <cellStyle name="常规 4 2 4 4 5" xfId="2765" xr:uid="{F9E3A2D4-5F1A-463A-90E7-3DE729B3B63F}"/>
    <cellStyle name="常规 4 2 4 4 5 2" xfId="6075" xr:uid="{695717F7-E5A8-4BC4-AEC2-33E93515A17C}"/>
    <cellStyle name="常规 4 2 4 4 5 2 2" xfId="12845" xr:uid="{449C2753-8408-4561-BE5D-74F6F0620861}"/>
    <cellStyle name="常规 4 2 4 4 5 3" xfId="9301" xr:uid="{1375609F-A523-4BBB-9BA1-7508E3C53D28}"/>
    <cellStyle name="常规 4 2 4 4 6" xfId="4659" xr:uid="{8D8804A5-A9B4-440E-BDD2-8318AFD8A195}"/>
    <cellStyle name="常规 4 2 4 4 6 2" xfId="11429" xr:uid="{F8CA6305-6C7B-4F23-B0A9-D6022BF6E80B}"/>
    <cellStyle name="常规 4 2 4 4 7" xfId="7496" xr:uid="{D5C470A3-03E4-4F7F-A9C1-075AFD7E0FF0}"/>
    <cellStyle name="常规 4 2 4 5" xfId="2766" xr:uid="{DE144A66-269E-4F3D-A0EB-CD63CF22D564}"/>
    <cellStyle name="常规 4 2 4 5 2" xfId="2767" xr:uid="{A9B2A04D-E967-48B5-B6A3-FE148E7C26A2}"/>
    <cellStyle name="常规 4 2 4 5 2 2" xfId="6252" xr:uid="{5ACA1A86-8AC8-4ACD-AE91-BA3016F902B0}"/>
    <cellStyle name="常规 4 2 4 5 2 2 2" xfId="13022" xr:uid="{44D6D6BB-551C-4603-9E75-4C1F90DEE782}"/>
    <cellStyle name="常规 4 2 4 5 2 3" xfId="9478" xr:uid="{C1599930-CB24-487F-8EE1-17BA97C210AD}"/>
    <cellStyle name="常规 4 2 4 5 3" xfId="4836" xr:uid="{F2197F27-EDC9-487B-9D6C-FA80E467E753}"/>
    <cellStyle name="常规 4 2 4 5 3 2" xfId="11606" xr:uid="{347F41A1-35F2-40E8-9F58-8E796C8BBF67}"/>
    <cellStyle name="常规 4 2 4 5 4" xfId="7673" xr:uid="{38C881E3-EA50-4D1A-BF1E-3F1682A67D6E}"/>
    <cellStyle name="常规 4 2 4 6" xfId="2768" xr:uid="{3F6D659C-E06F-4D37-B9CE-C1421677E250}"/>
    <cellStyle name="常规 4 2 4 6 2" xfId="2769" xr:uid="{74C7DF08-2803-460E-A483-008CEEA0A1F0}"/>
    <cellStyle name="常规 4 2 4 6 2 2" xfId="6606" xr:uid="{A813494C-6772-4AE3-BEDB-587500B7A1B5}"/>
    <cellStyle name="常规 4 2 4 6 2 2 2" xfId="13376" xr:uid="{B55A63E7-DB67-4DDC-9A31-1E7B5C9AB0DC}"/>
    <cellStyle name="常规 4 2 4 6 2 3" xfId="9832" xr:uid="{3BCAF2EE-94C4-4295-BA50-DACF75E62F85}"/>
    <cellStyle name="常规 4 2 4 6 3" xfId="5190" xr:uid="{62D63155-D502-4CA3-B835-62A49A40335B}"/>
    <cellStyle name="常规 4 2 4 6 3 2" xfId="11960" xr:uid="{D0584527-95C7-45BD-8CBC-11BAE506F4A5}"/>
    <cellStyle name="常规 4 2 4 6 4" xfId="8027" xr:uid="{3E03F767-0839-4EE0-B831-ED9883EF3840}"/>
    <cellStyle name="常规 4 2 4 7" xfId="2770" xr:uid="{F2252477-FFE0-44B4-BF64-BFE8971646B8}"/>
    <cellStyle name="常规 4 2 4 7 2" xfId="2771" xr:uid="{1B40C7B3-965D-44D6-B6C1-826861C776BC}"/>
    <cellStyle name="常规 4 2 4 7 2 2" xfId="6960" xr:uid="{FF2F4D7E-C0CF-465C-BF7E-20185F1013FA}"/>
    <cellStyle name="常规 4 2 4 7 2 2 2" xfId="13730" xr:uid="{427BF457-F805-4AC2-B6E9-1BF6B081AFB6}"/>
    <cellStyle name="常规 4 2 4 7 2 3" xfId="10186" xr:uid="{2804CD56-0A2D-4E3C-B1AA-D81F1886C879}"/>
    <cellStyle name="常规 4 2 4 7 3" xfId="5544" xr:uid="{4D55CB63-054B-4180-9A26-85F20712AF50}"/>
    <cellStyle name="常规 4 2 4 7 3 2" xfId="12314" xr:uid="{6DFA4C2D-B9D0-48A2-93DD-3021D7B7846B}"/>
    <cellStyle name="常规 4 2 4 7 4" xfId="8381" xr:uid="{E79CAD0F-7181-4E41-9510-2FBC03E5623A}"/>
    <cellStyle name="常规 4 2 4 8" xfId="2772" xr:uid="{333F6BF5-45FC-4F36-BC56-1D971616D99E}"/>
    <cellStyle name="常规 4 2 4 8 2" xfId="5898" xr:uid="{EBD74D97-0489-4197-A9DC-41ED14F033BC}"/>
    <cellStyle name="常规 4 2 4 8 2 2" xfId="12668" xr:uid="{48D605FE-FEA2-4A97-A1B1-5009EFBF9122}"/>
    <cellStyle name="常规 4 2 4 8 3" xfId="9124" xr:uid="{43D3EF46-E7BA-43C1-9AFD-82E263D454BA}"/>
    <cellStyle name="常规 4 2 4 9" xfId="4482" xr:uid="{282FC873-B66D-4D7C-BC47-38F633756B4A}"/>
    <cellStyle name="常规 4 2 4 9 2" xfId="11252" xr:uid="{C7C14A29-1FDE-454A-9F58-BBB7AEC45C7C}"/>
    <cellStyle name="常规 4 2 5" xfId="2773" xr:uid="{72053864-3D06-48E1-939C-CE1F28687591}"/>
    <cellStyle name="常规 4 2 5 2" xfId="2774" xr:uid="{1FA44176-B61F-4623-A09F-581A0FF50AF5}"/>
    <cellStyle name="常规 4 2 5 2 2" xfId="2775" xr:uid="{A5F69CF5-7251-432D-AA21-7F374AD55449}"/>
    <cellStyle name="常规 4 2 5 2 2 2" xfId="2776" xr:uid="{0408C519-24D1-4041-B3EF-CCDFB6F34F62}"/>
    <cellStyle name="常规 4 2 5 2 2 2 2" xfId="2777" xr:uid="{865309FE-F93C-4376-AFF7-3B157DBAAC8F}"/>
    <cellStyle name="常规 4 2 5 2 2 2 2 2" xfId="6524" xr:uid="{417FFED4-F361-4220-BCA7-1E5BAAA76811}"/>
    <cellStyle name="常规 4 2 5 2 2 2 2 2 2" xfId="13294" xr:uid="{622732FF-5405-41C4-B73E-5DB0699BD17D}"/>
    <cellStyle name="常规 4 2 5 2 2 2 2 3" xfId="9750" xr:uid="{6415AAB0-3F26-4E66-86F7-21EC75BDB4DC}"/>
    <cellStyle name="常规 4 2 5 2 2 2 3" xfId="5108" xr:uid="{A6562FD2-08D1-4DFC-8980-9856F549DBF9}"/>
    <cellStyle name="常规 4 2 5 2 2 2 3 2" xfId="11878" xr:uid="{80F6751E-1524-4D22-ADDE-481F9344852D}"/>
    <cellStyle name="常规 4 2 5 2 2 2 4" xfId="7945" xr:uid="{BFFBFD46-AA5D-4943-93FE-50E7503C52A4}"/>
    <cellStyle name="常规 4 2 5 2 2 3" xfId="2778" xr:uid="{9A595F62-AC99-4F1A-9F24-078093F56832}"/>
    <cellStyle name="常规 4 2 5 2 2 3 2" xfId="2779" xr:uid="{15B25FDF-0AB6-4821-AE58-0CF16E5E510E}"/>
    <cellStyle name="常规 4 2 5 2 2 3 2 2" xfId="6878" xr:uid="{335C4599-8A9C-4167-9608-5EA7DD4705F9}"/>
    <cellStyle name="常规 4 2 5 2 2 3 2 2 2" xfId="13648" xr:uid="{5EB5D8A1-D200-4B6C-9330-8FCE3D0DC17A}"/>
    <cellStyle name="常规 4 2 5 2 2 3 2 3" xfId="10104" xr:uid="{5ECE55F7-DAE4-47B8-8A51-3AFAE40877E5}"/>
    <cellStyle name="常规 4 2 5 2 2 3 3" xfId="5462" xr:uid="{9830F6DD-9E56-41AA-8BEA-F8B69F890ECB}"/>
    <cellStyle name="常规 4 2 5 2 2 3 3 2" xfId="12232" xr:uid="{F94C807F-5539-4D9E-B17D-15ED17806955}"/>
    <cellStyle name="常规 4 2 5 2 2 3 4" xfId="8299" xr:uid="{6A572E11-E8E8-409E-BDAF-B9954F4254E3}"/>
    <cellStyle name="常规 4 2 5 2 2 4" xfId="2780" xr:uid="{13619C45-5CBA-4E00-A7F3-278006D53C9A}"/>
    <cellStyle name="常规 4 2 5 2 2 4 2" xfId="2781" xr:uid="{4718EC12-2937-4A37-8DAF-8BD308CD59A9}"/>
    <cellStyle name="常规 4 2 5 2 2 4 2 2" xfId="7232" xr:uid="{F90BAEEB-21D5-4A0E-9FF4-CC747C76911D}"/>
    <cellStyle name="常规 4 2 5 2 2 4 2 2 2" xfId="14002" xr:uid="{9F7F80BD-4555-40E1-A1B2-AFCF836685F9}"/>
    <cellStyle name="常规 4 2 5 2 2 4 2 3" xfId="10458" xr:uid="{C892D5A7-C53B-4CA1-998E-91B0EF9A632A}"/>
    <cellStyle name="常规 4 2 5 2 2 4 3" xfId="5816" xr:uid="{027993E9-CF30-471E-ACCA-583EE9483ECB}"/>
    <cellStyle name="常规 4 2 5 2 2 4 3 2" xfId="12586" xr:uid="{4F8F3A44-4A3E-4BE9-9FC0-C3D85D1B6ED5}"/>
    <cellStyle name="常规 4 2 5 2 2 4 4" xfId="8653" xr:uid="{10E6742D-CE04-4E7D-9AA3-8B0FDDE93620}"/>
    <cellStyle name="常规 4 2 5 2 2 5" xfId="2782" xr:uid="{B8C48268-4F27-4E67-824C-FB93B4DB215B}"/>
    <cellStyle name="常规 4 2 5 2 2 5 2" xfId="6170" xr:uid="{9E020B7E-1F8D-4CAC-8F37-70A54F2E6115}"/>
    <cellStyle name="常规 4 2 5 2 2 5 2 2" xfId="12940" xr:uid="{D2A98A28-2DF5-433E-B9D9-45CBCDF6108F}"/>
    <cellStyle name="常规 4 2 5 2 2 5 3" xfId="9396" xr:uid="{D29F8DFA-0DE5-46B8-AF8F-AFBF2B11BD91}"/>
    <cellStyle name="常规 4 2 5 2 2 6" xfId="4754" xr:uid="{DD40B9AF-6905-4A29-8D6E-9CF6958B7CAC}"/>
    <cellStyle name="常规 4 2 5 2 2 6 2" xfId="11524" xr:uid="{48EF87E6-4D5F-4A3F-837C-2353427F0BF2}"/>
    <cellStyle name="常规 4 2 5 2 2 7" xfId="7591" xr:uid="{F1481259-F6BA-4198-B1A6-C00924B1F841}"/>
    <cellStyle name="常规 4 2 5 2 3" xfId="2783" xr:uid="{9C1EEF62-339B-4357-A441-4C9656E9A75B}"/>
    <cellStyle name="常规 4 2 5 2 3 2" xfId="2784" xr:uid="{6DE9F14A-C618-4B21-9A50-859FAE551708}"/>
    <cellStyle name="常规 4 2 5 2 3 2 2" xfId="6347" xr:uid="{8FB50106-AFED-4ED5-81F3-BDDFB869A265}"/>
    <cellStyle name="常规 4 2 5 2 3 2 2 2" xfId="13117" xr:uid="{A36BBB77-5858-49C3-B1C0-379A78F5EEF7}"/>
    <cellStyle name="常规 4 2 5 2 3 2 3" xfId="9573" xr:uid="{4AF46E3B-EA43-4D18-9DB8-898484A1984B}"/>
    <cellStyle name="常规 4 2 5 2 3 3" xfId="4931" xr:uid="{CBBAA03F-64CD-4B04-BCAC-4011909E6501}"/>
    <cellStyle name="常规 4 2 5 2 3 3 2" xfId="11701" xr:uid="{DAE23316-6C2C-4F15-92CD-7FC9FEE802AC}"/>
    <cellStyle name="常规 4 2 5 2 3 4" xfId="7768" xr:uid="{F4FFBA53-B090-4FBC-B1B3-C437B62BC996}"/>
    <cellStyle name="常规 4 2 5 2 4" xfId="2785" xr:uid="{7FC68411-F02B-4E13-A00C-64BF1C04A344}"/>
    <cellStyle name="常规 4 2 5 2 4 2" xfId="2786" xr:uid="{CC38D9C0-2759-459A-9BC6-8BE969176912}"/>
    <cellStyle name="常规 4 2 5 2 4 2 2" xfId="6701" xr:uid="{0CD695F5-3B2B-4EFD-8ED6-4708F3BFFF9C}"/>
    <cellStyle name="常规 4 2 5 2 4 2 2 2" xfId="13471" xr:uid="{8E186C83-9AEB-450F-9320-0FCCE777D85C}"/>
    <cellStyle name="常规 4 2 5 2 4 2 3" xfId="9927" xr:uid="{C71C1E20-EAEE-44A6-A187-DC7F993249E6}"/>
    <cellStyle name="常规 4 2 5 2 4 3" xfId="5285" xr:uid="{C173728E-91A6-4FA1-B5CB-A74AC53C7402}"/>
    <cellStyle name="常规 4 2 5 2 4 3 2" xfId="12055" xr:uid="{D8452CA7-68CD-4B2F-B6A0-D9B136BACE4A}"/>
    <cellStyle name="常规 4 2 5 2 4 4" xfId="8122" xr:uid="{57F31BA2-1B22-4CED-8958-B2963DD62ABE}"/>
    <cellStyle name="常规 4 2 5 2 5" xfId="2787" xr:uid="{2576BC16-7CC8-4CAF-BC99-643E477FE57A}"/>
    <cellStyle name="常规 4 2 5 2 5 2" xfId="2788" xr:uid="{A124785C-1052-4532-83B5-5F801A7C08AD}"/>
    <cellStyle name="常规 4 2 5 2 5 2 2" xfId="7055" xr:uid="{7C046810-3840-4BE0-BDE8-818460D04BED}"/>
    <cellStyle name="常规 4 2 5 2 5 2 2 2" xfId="13825" xr:uid="{4333AB68-0165-444C-8491-395C4E28C0B7}"/>
    <cellStyle name="常规 4 2 5 2 5 2 3" xfId="10281" xr:uid="{72D5224A-34C1-453A-A882-834B012189E1}"/>
    <cellStyle name="常规 4 2 5 2 5 3" xfId="5639" xr:uid="{BE31B859-6E10-42BE-9A64-7CB1C0C2E7F9}"/>
    <cellStyle name="常规 4 2 5 2 5 3 2" xfId="12409" xr:uid="{43B25674-0DAF-4763-93E7-4A219E0B6D58}"/>
    <cellStyle name="常规 4 2 5 2 5 4" xfId="8476" xr:uid="{807EF0C6-E281-4E9D-8D41-880C739D8C24}"/>
    <cellStyle name="常规 4 2 5 2 6" xfId="2789" xr:uid="{53085ABC-9852-41A4-A8CC-040B9D57E443}"/>
    <cellStyle name="常规 4 2 5 2 6 2" xfId="5993" xr:uid="{58A98340-D7E4-4FE6-B3F3-D263278E37CB}"/>
    <cellStyle name="常规 4 2 5 2 6 2 2" xfId="12763" xr:uid="{F5495C7E-5D2C-4F16-A970-D4B8BD6385FA}"/>
    <cellStyle name="常规 4 2 5 2 6 3" xfId="9219" xr:uid="{6B825AD2-ACE3-4A88-B884-69D82ECF460B}"/>
    <cellStyle name="常规 4 2 5 2 7" xfId="4577" xr:uid="{467B45C6-C5A2-4344-B64E-0257960063C6}"/>
    <cellStyle name="常规 4 2 5 2 7 2" xfId="11347" xr:uid="{CD1C2FD5-0431-4931-9CD2-4E29F87397F9}"/>
    <cellStyle name="常规 4 2 5 2 8" xfId="7414" xr:uid="{E6B47E02-0D25-4376-B668-3A65B32FE062}"/>
    <cellStyle name="常规 4 2 5 3" xfId="2790" xr:uid="{8951F9A4-8D4C-44F4-9484-514319AC6666}"/>
    <cellStyle name="常规 4 2 5 3 2" xfId="2791" xr:uid="{D64E3663-880A-428B-B7F1-247D0D69D11F}"/>
    <cellStyle name="常规 4 2 5 3 2 2" xfId="2792" xr:uid="{ED4F06B7-D0C7-4560-8431-FAAB1063A6C8}"/>
    <cellStyle name="常规 4 2 5 3 2 2 2" xfId="6443" xr:uid="{A8BE8B7F-AB33-4C08-A27C-BC0636FA4175}"/>
    <cellStyle name="常规 4 2 5 3 2 2 2 2" xfId="13213" xr:uid="{E015026F-7613-4B5A-865A-A3B20F315356}"/>
    <cellStyle name="常规 4 2 5 3 2 2 3" xfId="9669" xr:uid="{E11D88C8-2738-4062-AD6E-19E3E1658537}"/>
    <cellStyle name="常规 4 2 5 3 2 3" xfId="5027" xr:uid="{16B83A7D-E5D5-4E6D-92DA-E6E5D0E1B8CF}"/>
    <cellStyle name="常规 4 2 5 3 2 3 2" xfId="11797" xr:uid="{613C3EC0-F7D0-42AE-96DA-631D23355E5A}"/>
    <cellStyle name="常规 4 2 5 3 2 4" xfId="7864" xr:uid="{AD266DEC-7413-479B-B5B8-348C5A272353}"/>
    <cellStyle name="常规 4 2 5 3 3" xfId="2793" xr:uid="{CCD8DE86-F160-4804-9C21-BA9FE8665866}"/>
    <cellStyle name="常规 4 2 5 3 3 2" xfId="2794" xr:uid="{49C8C54C-B7E1-47A0-9B2C-0803AA7ADF5E}"/>
    <cellStyle name="常规 4 2 5 3 3 2 2" xfId="6797" xr:uid="{5F927239-2EC2-44D6-BC20-3AD7321CB378}"/>
    <cellStyle name="常规 4 2 5 3 3 2 2 2" xfId="13567" xr:uid="{CD395C1D-D72A-4BBA-8867-C10DB4F74ED4}"/>
    <cellStyle name="常规 4 2 5 3 3 2 3" xfId="10023" xr:uid="{77598E45-D190-4DB4-992A-7FC86F43E8C6}"/>
    <cellStyle name="常规 4 2 5 3 3 3" xfId="5381" xr:uid="{3BA8A580-F090-4981-8EEA-0BD77CD110C9}"/>
    <cellStyle name="常规 4 2 5 3 3 3 2" xfId="12151" xr:uid="{35659114-6ADC-440F-934A-BDA95A0A0CED}"/>
    <cellStyle name="常规 4 2 5 3 3 4" xfId="8218" xr:uid="{27B3B018-3083-4BC9-BF91-F34D6E1A8A07}"/>
    <cellStyle name="常规 4 2 5 3 4" xfId="2795" xr:uid="{E6101979-7732-493A-B276-FB46F93AD72E}"/>
    <cellStyle name="常规 4 2 5 3 4 2" xfId="2796" xr:uid="{DB4BA544-2E68-4E5B-990F-02CF2ED176A3}"/>
    <cellStyle name="常规 4 2 5 3 4 2 2" xfId="7151" xr:uid="{A33ECD32-06E7-49C2-BF63-000002051C93}"/>
    <cellStyle name="常规 4 2 5 3 4 2 2 2" xfId="13921" xr:uid="{0920AA0C-5534-43C3-BB38-9BD3B2E8B4BA}"/>
    <cellStyle name="常规 4 2 5 3 4 2 3" xfId="10377" xr:uid="{203D64F2-8F1A-47C2-8401-E313C5279DEF}"/>
    <cellStyle name="常规 4 2 5 3 4 3" xfId="5735" xr:uid="{0BB48FCA-4E9E-4AE0-9773-B8EEFC97DFBF}"/>
    <cellStyle name="常规 4 2 5 3 4 3 2" xfId="12505" xr:uid="{A002C77D-46A3-42B9-BC5D-E6369E7BCDA9}"/>
    <cellStyle name="常规 4 2 5 3 4 4" xfId="8572" xr:uid="{9963DC7F-1AD5-4CFC-921C-73ACAD3EC0F2}"/>
    <cellStyle name="常规 4 2 5 3 5" xfId="2797" xr:uid="{72A24E62-7C87-4714-AEE9-BE757F335FD7}"/>
    <cellStyle name="常规 4 2 5 3 5 2" xfId="6089" xr:uid="{92784228-913B-435D-95CC-3AE99B1BF545}"/>
    <cellStyle name="常规 4 2 5 3 5 2 2" xfId="12859" xr:uid="{06B7069F-2B8A-4528-941B-D247C1E42EF4}"/>
    <cellStyle name="常规 4 2 5 3 5 3" xfId="9315" xr:uid="{1F581A3D-CF28-4B5D-8538-B606EADCE3A6}"/>
    <cellStyle name="常规 4 2 5 3 6" xfId="4673" xr:uid="{F71A9B57-CB39-421E-AA82-5C230E1725FF}"/>
    <cellStyle name="常规 4 2 5 3 6 2" xfId="11443" xr:uid="{1B801957-73CC-4C85-A5F6-4BB84C0BE888}"/>
    <cellStyle name="常规 4 2 5 3 7" xfId="7510" xr:uid="{B476D849-AB2A-4BF9-AFC5-CB4437E822DA}"/>
    <cellStyle name="常规 4 2 5 4" xfId="2798" xr:uid="{E048746D-96CE-40A5-ADD3-62F67E923B2B}"/>
    <cellStyle name="常规 4 2 5 4 2" xfId="2799" xr:uid="{4D64FB21-E931-498D-9127-3A3F58B1DE7A}"/>
    <cellStyle name="常规 4 2 5 4 2 2" xfId="6266" xr:uid="{372FC9F3-09A9-43FC-91CB-8BF46EDF3971}"/>
    <cellStyle name="常规 4 2 5 4 2 2 2" xfId="13036" xr:uid="{AA749FFE-AA15-40D3-884F-EBA4CCCDC64F}"/>
    <cellStyle name="常规 4 2 5 4 2 3" xfId="9492" xr:uid="{DFE85A2F-DC6D-4068-A7A2-A7550B411E46}"/>
    <cellStyle name="常规 4 2 5 4 3" xfId="4850" xr:uid="{93A75E5D-777B-4233-AD42-1B2BF39E3478}"/>
    <cellStyle name="常规 4 2 5 4 3 2" xfId="11620" xr:uid="{828E83BF-8ABA-4124-8B8B-E05C688070BE}"/>
    <cellStyle name="常规 4 2 5 4 4" xfId="7687" xr:uid="{D0158E08-05CD-479F-B0B6-BB3D2AA9FA0A}"/>
    <cellStyle name="常规 4 2 5 5" xfId="2800" xr:uid="{CB9F87C5-E8DA-48BD-A0DF-25AB56ECB7EC}"/>
    <cellStyle name="常规 4 2 5 5 2" xfId="2801" xr:uid="{A6317216-177F-41BA-89E7-59E51527D919}"/>
    <cellStyle name="常规 4 2 5 5 2 2" xfId="6620" xr:uid="{EB415B58-C8CC-4C5D-BEC4-CBFD1E9EFBA7}"/>
    <cellStyle name="常规 4 2 5 5 2 2 2" xfId="13390" xr:uid="{3B77C160-1B61-4C27-8643-AA752DADAB5B}"/>
    <cellStyle name="常规 4 2 5 5 2 3" xfId="9846" xr:uid="{D8CE5688-B21D-4A66-B4CF-12CE09C70BEF}"/>
    <cellStyle name="常规 4 2 5 5 3" xfId="5204" xr:uid="{19217F08-2AB9-427D-8F30-C8AAD3E0CA60}"/>
    <cellStyle name="常规 4 2 5 5 3 2" xfId="11974" xr:uid="{143EC4DE-7159-46E1-AB8A-B364F597D8A4}"/>
    <cellStyle name="常规 4 2 5 5 4" xfId="8041" xr:uid="{B7994DE5-9294-47F3-BB2F-2395FF204BBC}"/>
    <cellStyle name="常规 4 2 5 6" xfId="2802" xr:uid="{9EDE2F93-77C4-4413-9573-D394E59C9B82}"/>
    <cellStyle name="常规 4 2 5 6 2" xfId="2803" xr:uid="{E5D141A0-FF66-4EE8-87A6-B0A8CE859A4B}"/>
    <cellStyle name="常规 4 2 5 6 2 2" xfId="6974" xr:uid="{D453A627-9043-468E-869C-93FBCA977988}"/>
    <cellStyle name="常规 4 2 5 6 2 2 2" xfId="13744" xr:uid="{953FEBFA-78F2-4723-BA70-5D94E5527B53}"/>
    <cellStyle name="常规 4 2 5 6 2 3" xfId="10200" xr:uid="{A436D620-0689-4D66-84D8-90EFFC7A0B55}"/>
    <cellStyle name="常规 4 2 5 6 3" xfId="5558" xr:uid="{CB95FEF1-E5DE-4802-9119-DB7DBA5CE8B9}"/>
    <cellStyle name="常规 4 2 5 6 3 2" xfId="12328" xr:uid="{63B7E061-6AD7-43C3-ACBE-244896990883}"/>
    <cellStyle name="常规 4 2 5 6 4" xfId="8395" xr:uid="{FF06D00E-A771-4207-A86C-DED0B89B3715}"/>
    <cellStyle name="常规 4 2 5 7" xfId="2804" xr:uid="{CBECF6F3-595D-47BA-A4CC-285B6C812C8E}"/>
    <cellStyle name="常规 4 2 5 7 2" xfId="5912" xr:uid="{B5EA1DB9-FF36-4392-BD8F-CDB233952030}"/>
    <cellStyle name="常规 4 2 5 7 2 2" xfId="12682" xr:uid="{7D4433A6-6EB9-4175-A06A-98010C782FB1}"/>
    <cellStyle name="常规 4 2 5 7 3" xfId="9138" xr:uid="{0AD2DAE4-CEE6-4150-BB31-F2D96AB66FF3}"/>
    <cellStyle name="常规 4 2 5 8" xfId="4496" xr:uid="{C50EC84E-19BE-4D85-99CA-3EAF49D3E02E}"/>
    <cellStyle name="常规 4 2 5 8 2" xfId="11266" xr:uid="{AB538B5F-FA92-41DF-AAFC-8BF4A8B2598F}"/>
    <cellStyle name="常规 4 2 5 9" xfId="7333" xr:uid="{E220F9DA-1266-4B0A-AF64-4062A65C04A6}"/>
    <cellStyle name="常规 4 2 6" xfId="2805" xr:uid="{F26B397E-945C-43C7-AAD6-7A12523F83F2}"/>
    <cellStyle name="常规 4 2 6 2" xfId="2806" xr:uid="{E7B02A1E-1C5C-4E88-926F-B92776CB53AD}"/>
    <cellStyle name="常规 4 2 6 2 2" xfId="2807" xr:uid="{5234098C-514D-4C01-9A9A-1EC856EF8DA3}"/>
    <cellStyle name="常规 4 2 6 2 2 2" xfId="2808" xr:uid="{A457DA39-9877-4B2D-8415-FDE2A6B13C47}"/>
    <cellStyle name="常规 4 2 6 2 2 2 2" xfId="6485" xr:uid="{0D07BF90-C4A5-4E9B-A7CA-15D7745B0D0E}"/>
    <cellStyle name="常规 4 2 6 2 2 2 2 2" xfId="13255" xr:uid="{8E5DF1B8-727C-4230-8AF1-5F452C48233E}"/>
    <cellStyle name="常规 4 2 6 2 2 2 3" xfId="9711" xr:uid="{CCB6E1C8-1D1B-44DC-A581-408A57235755}"/>
    <cellStyle name="常规 4 2 6 2 2 3" xfId="5069" xr:uid="{F128DEC6-484F-456B-BD50-006D6CC0A4E6}"/>
    <cellStyle name="常规 4 2 6 2 2 3 2" xfId="11839" xr:uid="{948E9D7B-A531-492B-91A2-6423730DC498}"/>
    <cellStyle name="常规 4 2 6 2 2 4" xfId="7906" xr:uid="{1C130A3D-688F-42A0-ADCE-C449500EBAB4}"/>
    <cellStyle name="常规 4 2 6 2 3" xfId="2809" xr:uid="{EE41E095-B29B-4AA9-B2A4-33EF22BC6498}"/>
    <cellStyle name="常规 4 2 6 2 3 2" xfId="2810" xr:uid="{3A31CF9B-C90A-4CD3-B2F8-8681E0706D06}"/>
    <cellStyle name="常规 4 2 6 2 3 2 2" xfId="6839" xr:uid="{02CBE84F-71DE-4406-B32B-54F501FBEDB5}"/>
    <cellStyle name="常规 4 2 6 2 3 2 2 2" xfId="13609" xr:uid="{59B91DA7-0BE8-456A-AA41-0851D79572BF}"/>
    <cellStyle name="常规 4 2 6 2 3 2 3" xfId="10065" xr:uid="{04E50757-CA06-4DE9-909E-BFB61AF640F9}"/>
    <cellStyle name="常规 4 2 6 2 3 3" xfId="5423" xr:uid="{B3DACF0D-372C-4ABB-9605-6D7EB3EC38AA}"/>
    <cellStyle name="常规 4 2 6 2 3 3 2" xfId="12193" xr:uid="{BF7D6F9C-CE37-448B-B6FA-FF6918A20D34}"/>
    <cellStyle name="常规 4 2 6 2 3 4" xfId="8260" xr:uid="{4A21EED2-FB20-4F7E-902F-FCF4582B1063}"/>
    <cellStyle name="常规 4 2 6 2 4" xfId="2811" xr:uid="{B807C820-2BEA-45C8-A9DD-A365C5D043C0}"/>
    <cellStyle name="常规 4 2 6 2 4 2" xfId="2812" xr:uid="{08F31D92-4FBE-45FE-A6BE-FAE34618FECC}"/>
    <cellStyle name="常规 4 2 6 2 4 2 2" xfId="7193" xr:uid="{36A1EBAA-6417-4C7E-9D37-6735AB9C4B1E}"/>
    <cellStyle name="常规 4 2 6 2 4 2 2 2" xfId="13963" xr:uid="{302E1E9B-F913-46BB-905E-D817667F5AE3}"/>
    <cellStyle name="常规 4 2 6 2 4 2 3" xfId="10419" xr:uid="{2BF27902-2071-46E8-B035-1B525C035FF4}"/>
    <cellStyle name="常规 4 2 6 2 4 3" xfId="5777" xr:uid="{69217307-7435-45BA-A3F1-A847F786B86A}"/>
    <cellStyle name="常规 4 2 6 2 4 3 2" xfId="12547" xr:uid="{F0B64924-0738-44A0-B2A7-56890F422616}"/>
    <cellStyle name="常规 4 2 6 2 4 4" xfId="8614" xr:uid="{35AFC046-4E76-4BA6-861A-78DE661E7646}"/>
    <cellStyle name="常规 4 2 6 2 5" xfId="2813" xr:uid="{7D483C30-9194-44A7-BB94-C03F3CE36672}"/>
    <cellStyle name="常规 4 2 6 2 5 2" xfId="6131" xr:uid="{8C8D4F6B-A232-470C-8172-CA62BCCFDD41}"/>
    <cellStyle name="常规 4 2 6 2 5 2 2" xfId="12901" xr:uid="{3BD9C13F-C800-4551-BAA1-DC78661B1ECE}"/>
    <cellStyle name="常规 4 2 6 2 5 3" xfId="9357" xr:uid="{702B7EE7-8233-4572-A7E2-59BD5A0C46B7}"/>
    <cellStyle name="常规 4 2 6 2 6" xfId="4715" xr:uid="{7ABAB68C-3ABA-4D67-B7FE-8EC24ACC617E}"/>
    <cellStyle name="常规 4 2 6 2 6 2" xfId="11485" xr:uid="{8AB12495-A360-4A0E-B114-D8DCD6B6FFF1}"/>
    <cellStyle name="常规 4 2 6 2 7" xfId="7552" xr:uid="{C6C1D59E-0E30-44B5-9723-69B7DE9A5A43}"/>
    <cellStyle name="常规 4 2 6 3" xfId="2814" xr:uid="{628994C9-6FBB-4B85-BDA8-1BE06A7D836A}"/>
    <cellStyle name="常规 4 2 6 3 2" xfId="2815" xr:uid="{D9B16AF1-E1FB-4BFF-9AFB-10C06953FA37}"/>
    <cellStyle name="常规 4 2 6 3 2 2" xfId="6308" xr:uid="{9C96EA2E-A03B-48CE-946C-617FF0F81E05}"/>
    <cellStyle name="常规 4 2 6 3 2 2 2" xfId="13078" xr:uid="{F6AD0EAE-4FF3-412F-8AD7-9EA9A4752CA9}"/>
    <cellStyle name="常规 4 2 6 3 2 3" xfId="9534" xr:uid="{A6311372-31A0-44DA-8471-B02D37778CFB}"/>
    <cellStyle name="常规 4 2 6 3 3" xfId="4892" xr:uid="{7DDE1664-8579-48FC-B293-1E5D56FA077C}"/>
    <cellStyle name="常规 4 2 6 3 3 2" xfId="11662" xr:uid="{91AD5A8B-1227-4AD6-828F-B5DF1E8B3F27}"/>
    <cellStyle name="常规 4 2 6 3 4" xfId="7729" xr:uid="{F9BA5BBE-9047-44F9-87B7-E014BC21A537}"/>
    <cellStyle name="常规 4 2 6 4" xfId="2816" xr:uid="{8858D1D6-2730-40C7-A2F2-4158BF9DBF6F}"/>
    <cellStyle name="常规 4 2 6 4 2" xfId="2817" xr:uid="{F945B04A-9534-430E-BE66-4877C034A79C}"/>
    <cellStyle name="常规 4 2 6 4 2 2" xfId="6662" xr:uid="{91DD8B13-6849-48D3-967E-7E9D55E9C8EC}"/>
    <cellStyle name="常规 4 2 6 4 2 2 2" xfId="13432" xr:uid="{5A1DE3F5-414B-4992-9727-69DF15EC977E}"/>
    <cellStyle name="常规 4 2 6 4 2 3" xfId="9888" xr:uid="{8CE2AACC-B10A-4796-BA00-F92257A36879}"/>
    <cellStyle name="常规 4 2 6 4 3" xfId="5246" xr:uid="{1CAB7AFC-367B-41DD-AB3B-E2051E95953E}"/>
    <cellStyle name="常规 4 2 6 4 3 2" xfId="12016" xr:uid="{605CC545-6520-479C-B215-B4E124DF6F33}"/>
    <cellStyle name="常规 4 2 6 4 4" xfId="8083" xr:uid="{D0154679-6401-43D8-B7DA-766655F22C8C}"/>
    <cellStyle name="常规 4 2 6 5" xfId="2818" xr:uid="{17F4F0EF-2459-43DD-86C2-1E2E5557C2E3}"/>
    <cellStyle name="常规 4 2 6 5 2" xfId="2819" xr:uid="{B2D56B0A-BCA3-409F-AF10-2FA738968E15}"/>
    <cellStyle name="常规 4 2 6 5 2 2" xfId="7016" xr:uid="{1FF7693A-97AB-4F87-B69C-ED80C59BD09E}"/>
    <cellStyle name="常规 4 2 6 5 2 2 2" xfId="13786" xr:uid="{BFFA57FF-75A9-45D4-8492-94D614458A1F}"/>
    <cellStyle name="常规 4 2 6 5 2 3" xfId="10242" xr:uid="{33F7A268-9668-436A-B243-420E66FAF9C5}"/>
    <cellStyle name="常规 4 2 6 5 3" xfId="5600" xr:uid="{CF67D1F5-68DF-4933-890A-BFE72873EA06}"/>
    <cellStyle name="常规 4 2 6 5 3 2" xfId="12370" xr:uid="{CFB68265-D96E-4053-832C-8A6D72033E25}"/>
    <cellStyle name="常规 4 2 6 5 4" xfId="8437" xr:uid="{59DEEC6E-2872-4A97-A27F-13160569B424}"/>
    <cellStyle name="常规 4 2 6 6" xfId="2820" xr:uid="{F32D6CEB-299A-4A68-A4FA-66BFC0E069F6}"/>
    <cellStyle name="常规 4 2 6 6 2" xfId="5954" xr:uid="{8A1E7BB9-702A-48D5-BA50-683CA4132D29}"/>
    <cellStyle name="常规 4 2 6 6 2 2" xfId="12724" xr:uid="{D5FB1695-C4C1-4154-8AEB-5CCF5A9CBA27}"/>
    <cellStyle name="常规 4 2 6 6 3" xfId="9180" xr:uid="{A9926DFF-BEEE-49B8-A8A5-0835BD11D9FC}"/>
    <cellStyle name="常规 4 2 6 7" xfId="4538" xr:uid="{D9DE96D7-7C8B-4C94-8E4F-95C2D3878B2A}"/>
    <cellStyle name="常规 4 2 6 7 2" xfId="11308" xr:uid="{3D7E6FCA-1F93-4C2F-B1AF-95F82FCD07A9}"/>
    <cellStyle name="常规 4 2 6 8" xfId="7375" xr:uid="{971EA08C-6CEC-47A6-83C6-DE3E4129F57D}"/>
    <cellStyle name="常规 4 2 7" xfId="2821" xr:uid="{FCDB6C67-95B0-4863-A70F-512D6271F814}"/>
    <cellStyle name="常规 4 2 7 2" xfId="2822" xr:uid="{EF0A0487-8407-44B0-B758-C0055F60292E}"/>
    <cellStyle name="常规 4 2 7 2 2" xfId="2823" xr:uid="{3CA6620C-332B-4550-8244-B67B660567BC}"/>
    <cellStyle name="常规 4 2 7 2 2 2" xfId="6401" xr:uid="{694EDEBC-62FD-4AB0-AF1B-B8CEB6B8156F}"/>
    <cellStyle name="常规 4 2 7 2 2 2 2" xfId="13171" xr:uid="{87968199-CE93-4DA1-99EC-FDF8E5D81594}"/>
    <cellStyle name="常规 4 2 7 2 2 3" xfId="9627" xr:uid="{1E9199A1-865A-4BF5-B539-D7AB44D0164B}"/>
    <cellStyle name="常规 4 2 7 2 3" xfId="4985" xr:uid="{69DD52FF-D5DB-4DE1-9962-C2A004A776BA}"/>
    <cellStyle name="常规 4 2 7 2 3 2" xfId="11755" xr:uid="{C49920AC-3731-446B-9466-EEC2BF297859}"/>
    <cellStyle name="常规 4 2 7 2 4" xfId="7822" xr:uid="{75A1195D-3050-4079-B6B6-073D807408A6}"/>
    <cellStyle name="常规 4 2 7 3" xfId="2824" xr:uid="{F08C29E4-CA05-4156-A1FF-06349F83332D}"/>
    <cellStyle name="常规 4 2 7 3 2" xfId="2825" xr:uid="{D5FDE735-857D-4C75-9759-97F2ACC738A7}"/>
    <cellStyle name="常规 4 2 7 3 2 2" xfId="6755" xr:uid="{B4579F71-74D4-460B-B7DF-3D39C0E3DFE1}"/>
    <cellStyle name="常规 4 2 7 3 2 2 2" xfId="13525" xr:uid="{7DAF8E63-76AA-4325-A579-B532CB8F1FC8}"/>
    <cellStyle name="常规 4 2 7 3 2 3" xfId="9981" xr:uid="{96D7D817-5197-4F08-9AB5-C9F50CA0D021}"/>
    <cellStyle name="常规 4 2 7 3 3" xfId="5339" xr:uid="{195D9AA0-EC48-4A96-A187-684EA5C3B659}"/>
    <cellStyle name="常规 4 2 7 3 3 2" xfId="12109" xr:uid="{CA26673D-BFC3-42E3-BE81-294CC293ECF0}"/>
    <cellStyle name="常规 4 2 7 3 4" xfId="8176" xr:uid="{9E04A642-26DD-4B66-ACB0-7580F7E66606}"/>
    <cellStyle name="常规 4 2 7 4" xfId="2826" xr:uid="{73E06182-2C65-40D7-B016-F1E43655F4AC}"/>
    <cellStyle name="常规 4 2 7 4 2" xfId="2827" xr:uid="{09971816-BF8F-4030-9117-B023B895BF8A}"/>
    <cellStyle name="常规 4 2 7 4 2 2" xfId="7109" xr:uid="{FEEE088E-D6FF-42F5-AA66-198B296F671D}"/>
    <cellStyle name="常规 4 2 7 4 2 2 2" xfId="13879" xr:uid="{015F329A-796E-48B2-8121-3829865D5862}"/>
    <cellStyle name="常规 4 2 7 4 2 3" xfId="10335" xr:uid="{6E8111AC-12BF-4224-9773-7A97792D9A42}"/>
    <cellStyle name="常规 4 2 7 4 3" xfId="5693" xr:uid="{5C5CBD62-3235-4815-8691-FE4A86A13A58}"/>
    <cellStyle name="常规 4 2 7 4 3 2" xfId="12463" xr:uid="{01AAA0F0-BF9C-4764-856C-F5E74CEF2881}"/>
    <cellStyle name="常规 4 2 7 4 4" xfId="8530" xr:uid="{B90ACDA1-68E8-49CC-91F8-EDC6A2E8A395}"/>
    <cellStyle name="常规 4 2 7 5" xfId="2828" xr:uid="{82C39C40-76A8-4D30-B4E4-420C5C6EAEDF}"/>
    <cellStyle name="常规 4 2 7 5 2" xfId="6047" xr:uid="{70A892A2-1AA1-46C5-BA6B-743B55E2046F}"/>
    <cellStyle name="常规 4 2 7 5 2 2" xfId="12817" xr:uid="{93EBB225-0AC5-4D81-852A-E335B4F85C37}"/>
    <cellStyle name="常规 4 2 7 5 3" xfId="9273" xr:uid="{EFA6DFB1-0199-42DC-B95B-11866BD79F3C}"/>
    <cellStyle name="常规 4 2 7 6" xfId="4631" xr:uid="{E116A029-533D-4C6E-98C2-E46FAD06A366}"/>
    <cellStyle name="常规 4 2 7 6 2" xfId="11401" xr:uid="{829FF0F3-265E-478E-AD5B-9C9F9C9F0651}"/>
    <cellStyle name="常规 4 2 7 7" xfId="7468" xr:uid="{DF1E3FA3-FEB9-43C0-B4DB-C3E7D6E18F9F}"/>
    <cellStyle name="常规 4 2 8" xfId="2829" xr:uid="{82325EAC-29B3-4D62-BC00-35F850957A2D}"/>
    <cellStyle name="常规 4 2 8 2" xfId="2830" xr:uid="{E015B56C-09ED-41C6-BAA9-752D196ED1CF}"/>
    <cellStyle name="常规 4 2 8 2 2" xfId="6224" xr:uid="{D8B45287-F2AF-481D-ADE3-0516D6977512}"/>
    <cellStyle name="常规 4 2 8 2 2 2" xfId="12994" xr:uid="{F8BA9362-4784-4716-8740-DB50AEB9358D}"/>
    <cellStyle name="常规 4 2 8 2 3" xfId="9450" xr:uid="{7A2975B7-1402-4156-BB3D-BCD2E9C98649}"/>
    <cellStyle name="常规 4 2 8 3" xfId="4808" xr:uid="{591B5AC3-D990-4C4A-BD3A-5B594DB0F8FD}"/>
    <cellStyle name="常规 4 2 8 3 2" xfId="11578" xr:uid="{03CFD929-0726-48FA-96F4-94D43EF5724B}"/>
    <cellStyle name="常规 4 2 8 4" xfId="7645" xr:uid="{A6355D47-83FB-4AEB-AE39-C4E184DCD4DF}"/>
    <cellStyle name="常规 4 2 9" xfId="2831" xr:uid="{4C4549A6-55A9-4907-AE1F-18BB444B18F5}"/>
    <cellStyle name="常规 4 2 9 2" xfId="2832" xr:uid="{4B93789E-D65D-4732-BD15-D1CED65DF5C3}"/>
    <cellStyle name="常规 4 2 9 2 2" xfId="6578" xr:uid="{306DAC19-6F6F-432A-85FB-236C169F019D}"/>
    <cellStyle name="常规 4 2 9 2 2 2" xfId="13348" xr:uid="{BED88F85-4205-408B-9994-D2ACC0D9BF61}"/>
    <cellStyle name="常规 4 2 9 2 3" xfId="9804" xr:uid="{D7FBA604-2561-417C-9BF0-7D530BEDB10B}"/>
    <cellStyle name="常规 4 2 9 3" xfId="5162" xr:uid="{77DEA70D-E8A4-4224-B097-D5F45496EE04}"/>
    <cellStyle name="常规 4 2 9 3 2" xfId="11932" xr:uid="{56AEA765-751E-41AF-A7A7-B5DD7F93E131}"/>
    <cellStyle name="常规 4 2 9 4" xfId="7999" xr:uid="{48FEE09B-F1DE-44A4-B3A9-73E7B13C347F}"/>
    <cellStyle name="常规 4 3" xfId="2833" xr:uid="{CE62EEE4-C46F-45FC-AB6D-8F4823EBE868}"/>
    <cellStyle name="常规 4 3 10" xfId="4457" xr:uid="{1919ED75-35AD-4D15-B46F-6D7E226EB3E1}"/>
    <cellStyle name="常规 4 3 10 2" xfId="11227" xr:uid="{ACAF55A8-62D0-45B0-B95F-DD2927B157F3}"/>
    <cellStyle name="常规 4 3 11" xfId="7291" xr:uid="{7A79509F-5D85-4DE0-B85F-1ED816304D5B}"/>
    <cellStyle name="常规 4 3 2" xfId="2834" xr:uid="{833EC0BB-CDDC-4343-A9C3-9D3E12649C6E}"/>
    <cellStyle name="常规 4 3 2 10" xfId="7308" xr:uid="{30FB34DD-E2DD-4270-9563-79D1C538AA5C}"/>
    <cellStyle name="常规 4 3 2 2" xfId="2835" xr:uid="{0D48AA7C-EA73-445F-9FC4-D0D9ACA4110A}"/>
    <cellStyle name="常规 4 3 2 2 2" xfId="2836" xr:uid="{70047D1D-BBA8-4D9A-BA45-457A35CEF069}"/>
    <cellStyle name="常规 4 3 2 2 2 2" xfId="2837" xr:uid="{FF4F79F1-35C6-42ED-B193-E05E9659832A}"/>
    <cellStyle name="常规 4 3 2 2 2 2 2" xfId="2838" xr:uid="{5C3CD8E7-0661-4B02-A1CF-B33F7238CC1E}"/>
    <cellStyle name="常规 4 3 2 2 2 2 2 2" xfId="2839" xr:uid="{2D54CE7A-F1B7-4845-8187-4A4519E5BB52}"/>
    <cellStyle name="常规 4 3 2 2 2 2 2 2 2" xfId="6541" xr:uid="{7918E942-02DB-4A1D-BBFA-87907174F677}"/>
    <cellStyle name="常规 4 3 2 2 2 2 2 2 2 2" xfId="13311" xr:uid="{C7C92FC6-A019-4DA1-9406-A9ABC97C023C}"/>
    <cellStyle name="常规 4 3 2 2 2 2 2 2 3" xfId="9767" xr:uid="{AAAB17E0-FCE0-4D51-9540-BFB35EC205BD}"/>
    <cellStyle name="常规 4 3 2 2 2 2 2 3" xfId="5125" xr:uid="{E2E124C9-DA45-44B2-95AA-5CEE3D0FA692}"/>
    <cellStyle name="常规 4 3 2 2 2 2 2 3 2" xfId="11895" xr:uid="{894EA701-C267-48A6-ADB0-5894112ABE3A}"/>
    <cellStyle name="常规 4 3 2 2 2 2 2 4" xfId="7962" xr:uid="{545EBD09-2F2C-4EC1-9B61-4B9291E416A9}"/>
    <cellStyle name="常规 4 3 2 2 2 2 3" xfId="2840" xr:uid="{526E6C4D-708D-4975-9D31-F08688677256}"/>
    <cellStyle name="常规 4 3 2 2 2 2 3 2" xfId="2841" xr:uid="{D95DB6EA-EB7A-49BB-90A2-C65E207778FE}"/>
    <cellStyle name="常规 4 3 2 2 2 2 3 2 2" xfId="6895" xr:uid="{8D52AA77-89F8-498A-8731-E0E52ABDF86D}"/>
    <cellStyle name="常规 4 3 2 2 2 2 3 2 2 2" xfId="13665" xr:uid="{F3F25C44-F988-4B22-9D1E-AE15DFB2CCBF}"/>
    <cellStyle name="常规 4 3 2 2 2 2 3 2 3" xfId="10121" xr:uid="{51658E27-FA6B-4196-B239-3082AF089219}"/>
    <cellStyle name="常规 4 3 2 2 2 2 3 3" xfId="5479" xr:uid="{F6B323C5-E1B4-4D1D-96A9-E02F7A02F2A3}"/>
    <cellStyle name="常规 4 3 2 2 2 2 3 3 2" xfId="12249" xr:uid="{1CD3FFD6-D077-466D-B164-355ACA59D79D}"/>
    <cellStyle name="常规 4 3 2 2 2 2 3 4" xfId="8316" xr:uid="{A6788339-9F34-4AC2-A0EA-C118B9D06EE4}"/>
    <cellStyle name="常规 4 3 2 2 2 2 4" xfId="2842" xr:uid="{2F7DD975-097D-419C-8279-F7731F736F47}"/>
    <cellStyle name="常规 4 3 2 2 2 2 4 2" xfId="2843" xr:uid="{194754CE-1020-45F3-B6DE-495039E2DD07}"/>
    <cellStyle name="常规 4 3 2 2 2 2 4 2 2" xfId="7249" xr:uid="{698318FC-BB93-4CCE-A806-F5BEE7E9CCD1}"/>
    <cellStyle name="常规 4 3 2 2 2 2 4 2 2 2" xfId="14019" xr:uid="{80932598-DB24-49BC-A0CD-6B5D15AA884F}"/>
    <cellStyle name="常规 4 3 2 2 2 2 4 2 3" xfId="10475" xr:uid="{7FDB4FC8-F871-40AA-B4C8-BF5F61FCEC83}"/>
    <cellStyle name="常规 4 3 2 2 2 2 4 3" xfId="5833" xr:uid="{18F294CB-AA5B-42AA-97C0-2CB885029D15}"/>
    <cellStyle name="常规 4 3 2 2 2 2 4 3 2" xfId="12603" xr:uid="{7560E16E-D811-480B-B2E8-AD7448E8A5C7}"/>
    <cellStyle name="常规 4 3 2 2 2 2 4 4" xfId="8670" xr:uid="{0ADD9AC3-BF35-4A20-8683-2B922C438E9D}"/>
    <cellStyle name="常规 4 3 2 2 2 2 5" xfId="2844" xr:uid="{98BAC247-DA07-49A5-8B1B-5367A7A636CB}"/>
    <cellStyle name="常规 4 3 2 2 2 2 5 2" xfId="6187" xr:uid="{51426D32-CB33-4BBE-9C79-ADFA0EE9BE9E}"/>
    <cellStyle name="常规 4 3 2 2 2 2 5 2 2" xfId="12957" xr:uid="{98D7EFD3-8D1D-4A55-AA20-32F0974EB036}"/>
    <cellStyle name="常规 4 3 2 2 2 2 5 3" xfId="9413" xr:uid="{F62B9399-9364-4BDB-BFD7-06BFCA807CEE}"/>
    <cellStyle name="常规 4 3 2 2 2 2 6" xfId="4771" xr:uid="{C058EE68-608E-409B-A726-FB6A3C5B304A}"/>
    <cellStyle name="常规 4 3 2 2 2 2 6 2" xfId="11541" xr:uid="{CC565C67-B305-4F2D-8DB6-8FBE749D4B9D}"/>
    <cellStyle name="常规 4 3 2 2 2 2 7" xfId="7608" xr:uid="{7C5E8E82-4CA2-4ED1-8C52-63253B23C79B}"/>
    <cellStyle name="常规 4 3 2 2 2 3" xfId="2845" xr:uid="{7AD189CE-BE3E-427F-85AE-66C358378E67}"/>
    <cellStyle name="常规 4 3 2 2 2 3 2" xfId="2846" xr:uid="{806094AD-6CB3-4217-9020-908C07B9DE94}"/>
    <cellStyle name="常规 4 3 2 2 2 3 2 2" xfId="6364" xr:uid="{2B9606D7-8362-44FF-BAFB-82DA2EEC48CD}"/>
    <cellStyle name="常规 4 3 2 2 2 3 2 2 2" xfId="13134" xr:uid="{C2ECFB79-1952-4940-83E6-43B57EB90753}"/>
    <cellStyle name="常规 4 3 2 2 2 3 2 3" xfId="9590" xr:uid="{402F4D45-E271-4D32-A249-8B8BFAF2D163}"/>
    <cellStyle name="常规 4 3 2 2 2 3 3" xfId="4948" xr:uid="{9C8F1DB2-82E3-4544-A949-F39B9DEB3616}"/>
    <cellStyle name="常规 4 3 2 2 2 3 3 2" xfId="11718" xr:uid="{1320F85B-5FB0-4B61-91BA-355774EC8E6A}"/>
    <cellStyle name="常规 4 3 2 2 2 3 4" xfId="7785" xr:uid="{436E8A31-1170-4183-868D-ABACD6C99737}"/>
    <cellStyle name="常规 4 3 2 2 2 4" xfId="2847" xr:uid="{1CB00C69-739E-4056-B6B6-C197B72315B6}"/>
    <cellStyle name="常规 4 3 2 2 2 4 2" xfId="2848" xr:uid="{9E6DE10F-96FA-4F15-8C1B-543C09513A63}"/>
    <cellStyle name="常规 4 3 2 2 2 4 2 2" xfId="6718" xr:uid="{9870A655-24B2-4E99-B371-D8A2919EBDE1}"/>
    <cellStyle name="常规 4 3 2 2 2 4 2 2 2" xfId="13488" xr:uid="{62A5957F-1098-4672-B5EE-61DCEB5E5679}"/>
    <cellStyle name="常规 4 3 2 2 2 4 2 3" xfId="9944" xr:uid="{B03375F3-730F-4D1D-BE61-B47F8D6C60D1}"/>
    <cellStyle name="常规 4 3 2 2 2 4 3" xfId="5302" xr:uid="{282CA6E3-DE50-45D1-A13E-ED7471B386B5}"/>
    <cellStyle name="常规 4 3 2 2 2 4 3 2" xfId="12072" xr:uid="{0EEF3BEE-5946-4672-AE3C-C5CFC3B0FB28}"/>
    <cellStyle name="常规 4 3 2 2 2 4 4" xfId="8139" xr:uid="{CFC45A60-18CA-469C-806A-088A044DB69C}"/>
    <cellStyle name="常规 4 3 2 2 2 5" xfId="2849" xr:uid="{FE2D040B-D611-4035-AFA5-1E9643431D31}"/>
    <cellStyle name="常规 4 3 2 2 2 5 2" xfId="2850" xr:uid="{EED29268-C596-4C42-B00A-20AEBE3D0EC1}"/>
    <cellStyle name="常规 4 3 2 2 2 5 2 2" xfId="7072" xr:uid="{7CCF2066-5E28-4BF2-AD28-18E400228574}"/>
    <cellStyle name="常规 4 3 2 2 2 5 2 2 2" xfId="13842" xr:uid="{178AAA45-3739-4A0B-BF7E-D23AB427CCA5}"/>
    <cellStyle name="常规 4 3 2 2 2 5 2 3" xfId="10298" xr:uid="{8E755A45-8AE4-49A9-99C5-271979E6FFE1}"/>
    <cellStyle name="常规 4 3 2 2 2 5 3" xfId="5656" xr:uid="{85419179-D883-454D-A7C8-58674A1AFEB3}"/>
    <cellStyle name="常规 4 3 2 2 2 5 3 2" xfId="12426" xr:uid="{95FEC57D-7855-45D8-8430-78B4CD8BCD85}"/>
    <cellStyle name="常规 4 3 2 2 2 5 4" xfId="8493" xr:uid="{AB9F2FEC-734B-4887-83AF-87686390E84A}"/>
    <cellStyle name="常规 4 3 2 2 2 6" xfId="2851" xr:uid="{60404A49-C139-4877-ABBA-849E7B197B10}"/>
    <cellStyle name="常规 4 3 2 2 2 6 2" xfId="6010" xr:uid="{C4B4D4F3-4EC8-45FD-814E-F9D432D51D92}"/>
    <cellStyle name="常规 4 3 2 2 2 6 2 2" xfId="12780" xr:uid="{53DF5459-CB57-4406-87F8-29DE5B39B033}"/>
    <cellStyle name="常规 4 3 2 2 2 6 3" xfId="9236" xr:uid="{54F4DAE7-2EEE-4DCC-8258-DBCD9811FCFC}"/>
    <cellStyle name="常规 4 3 2 2 2 7" xfId="4594" xr:uid="{F0588920-1887-446D-9CA2-DB5F729E91ED}"/>
    <cellStyle name="常规 4 3 2 2 2 7 2" xfId="11364" xr:uid="{CE8187A3-E456-4A6E-B088-8DF11703DEFD}"/>
    <cellStyle name="常规 4 3 2 2 2 8" xfId="7431" xr:uid="{0E57E9DB-B6EB-4563-8B0D-9140C8BF3921}"/>
    <cellStyle name="常规 4 3 2 2 3" xfId="2852" xr:uid="{FF3AC2B9-96E9-489A-B30A-F7A1C9B0032F}"/>
    <cellStyle name="常规 4 3 2 2 3 2" xfId="2853" xr:uid="{FFD33A66-0EBF-4324-BA93-8F92101E0FA0}"/>
    <cellStyle name="常规 4 3 2 2 3 2 2" xfId="2854" xr:uid="{8BD5DE71-AAA4-490F-966B-E137256F9DFF}"/>
    <cellStyle name="常规 4 3 2 2 3 2 2 2" xfId="6460" xr:uid="{93FB96BD-36E1-445F-AC5B-4CAE40552F77}"/>
    <cellStyle name="常规 4 3 2 2 3 2 2 2 2" xfId="13230" xr:uid="{EB1057BB-0A16-4395-A6B1-9CDBA68008BB}"/>
    <cellStyle name="常规 4 3 2 2 3 2 2 3" xfId="9686" xr:uid="{D3B3EA10-7055-4D4A-836F-8DB924744D84}"/>
    <cellStyle name="常规 4 3 2 2 3 2 3" xfId="5044" xr:uid="{29EF395E-2757-40B8-8C22-851837BD240A}"/>
    <cellStyle name="常规 4 3 2 2 3 2 3 2" xfId="11814" xr:uid="{BBF64F14-472E-494F-8383-1A7B623ACFFB}"/>
    <cellStyle name="常规 4 3 2 2 3 2 4" xfId="7881" xr:uid="{594113BB-5419-4B97-9FC4-47A36AAC2A68}"/>
    <cellStyle name="常规 4 3 2 2 3 3" xfId="2855" xr:uid="{85B7F65A-7C5D-41A8-B58F-84851E87D572}"/>
    <cellStyle name="常规 4 3 2 2 3 3 2" xfId="2856" xr:uid="{2D6B86C9-3333-4C12-925D-5AF65CF8258B}"/>
    <cellStyle name="常规 4 3 2 2 3 3 2 2" xfId="6814" xr:uid="{61CFBD9F-FDA8-4FA2-AF9F-F8132B3C5F05}"/>
    <cellStyle name="常规 4 3 2 2 3 3 2 2 2" xfId="13584" xr:uid="{AB35245A-38BA-4F48-B65F-9BFEB9B65DCC}"/>
    <cellStyle name="常规 4 3 2 2 3 3 2 3" xfId="10040" xr:uid="{5C13478B-E7F9-4441-9BBC-82E1A4A5E536}"/>
    <cellStyle name="常规 4 3 2 2 3 3 3" xfId="5398" xr:uid="{1504AC0D-9E56-4AB7-9082-0A890F69FB2C}"/>
    <cellStyle name="常规 4 3 2 2 3 3 3 2" xfId="12168" xr:uid="{0C9FDF4B-CD03-46A1-B212-865FD902F696}"/>
    <cellStyle name="常规 4 3 2 2 3 3 4" xfId="8235" xr:uid="{B9813523-AC4D-4B7F-9D1A-2B3528638706}"/>
    <cellStyle name="常规 4 3 2 2 3 4" xfId="2857" xr:uid="{115B59FD-FF60-47F0-8020-6A9D5FD40AAB}"/>
    <cellStyle name="常规 4 3 2 2 3 4 2" xfId="2858" xr:uid="{0BEF9F09-03F7-4C65-81A5-ECACAD788C2C}"/>
    <cellStyle name="常规 4 3 2 2 3 4 2 2" xfId="7168" xr:uid="{CC32A4B7-4C43-459B-A161-BDBD60EFF747}"/>
    <cellStyle name="常规 4 3 2 2 3 4 2 2 2" xfId="13938" xr:uid="{2F3953D1-23E7-419D-AE69-ABB38E994F53}"/>
    <cellStyle name="常规 4 3 2 2 3 4 2 3" xfId="10394" xr:uid="{69A3F304-ED4C-4955-8BEE-0E1A03257469}"/>
    <cellStyle name="常规 4 3 2 2 3 4 3" xfId="5752" xr:uid="{37DBD38E-4AB4-43EE-A1C6-7645399B41E4}"/>
    <cellStyle name="常规 4 3 2 2 3 4 3 2" xfId="12522" xr:uid="{53C6014A-65F1-4660-BA0D-6BD31E350B3E}"/>
    <cellStyle name="常规 4 3 2 2 3 4 4" xfId="8589" xr:uid="{94E85041-54E5-45DD-A252-272B99CB22BB}"/>
    <cellStyle name="常规 4 3 2 2 3 5" xfId="2859" xr:uid="{3509628D-6873-4FF0-A19A-A9C3812F07C2}"/>
    <cellStyle name="常规 4 3 2 2 3 5 2" xfId="6106" xr:uid="{F16C774E-31BE-4FC3-9D9C-4D4F79FAF0E9}"/>
    <cellStyle name="常规 4 3 2 2 3 5 2 2" xfId="12876" xr:uid="{EF18DD5F-F0AD-45A1-AFE5-E14BC65F42A9}"/>
    <cellStyle name="常规 4 3 2 2 3 5 3" xfId="9332" xr:uid="{2BE86DDB-40CC-4362-80BC-1399F0330080}"/>
    <cellStyle name="常规 4 3 2 2 3 6" xfId="4690" xr:uid="{AC3BD63A-160C-4B88-B2DA-A20CA89A11F2}"/>
    <cellStyle name="常规 4 3 2 2 3 6 2" xfId="11460" xr:uid="{2AE41988-5227-4FFB-BDA1-4E1A607769E4}"/>
    <cellStyle name="常规 4 3 2 2 3 7" xfId="7527" xr:uid="{C6F99201-F7B4-45A1-8E8D-3D5355C34C46}"/>
    <cellStyle name="常规 4 3 2 2 4" xfId="2860" xr:uid="{62032EB5-AA36-4878-A49E-F404443E931F}"/>
    <cellStyle name="常规 4 3 2 2 4 2" xfId="2861" xr:uid="{1F387AB5-AA22-4B15-9635-4B1937E9448D}"/>
    <cellStyle name="常规 4 3 2 2 4 2 2" xfId="6283" xr:uid="{7038B4FA-5945-4B3A-A60E-91E5C96724E9}"/>
    <cellStyle name="常规 4 3 2 2 4 2 2 2" xfId="13053" xr:uid="{7ACAF99C-5C46-4E9D-9B7D-5A12835A0EBA}"/>
    <cellStyle name="常规 4 3 2 2 4 2 3" xfId="9509" xr:uid="{2BE2F46E-0C4D-4AAB-9102-49B7C2B3E6EE}"/>
    <cellStyle name="常规 4 3 2 2 4 3" xfId="4867" xr:uid="{DF3407F2-20AA-42CE-8A2A-F768F26DAF16}"/>
    <cellStyle name="常规 4 3 2 2 4 3 2" xfId="11637" xr:uid="{DABE5975-09C9-43A4-AE7D-7A9BCB357D58}"/>
    <cellStyle name="常规 4 3 2 2 4 4" xfId="7704" xr:uid="{1F2A3C8E-1D19-4D06-8E8A-FB9F2B8A5708}"/>
    <cellStyle name="常规 4 3 2 2 5" xfId="2862" xr:uid="{8E1EB507-5785-41F6-A0A3-E7C915215E23}"/>
    <cellStyle name="常规 4 3 2 2 5 2" xfId="2863" xr:uid="{4EEFC2F2-963A-4C3C-B359-C176F3B1B1C9}"/>
    <cellStyle name="常规 4 3 2 2 5 2 2" xfId="6637" xr:uid="{208CBAFF-DEC5-4CD3-941C-F0149AC84C90}"/>
    <cellStyle name="常规 4 3 2 2 5 2 2 2" xfId="13407" xr:uid="{231E2A75-59A2-4369-805E-B13C37E76266}"/>
    <cellStyle name="常规 4 3 2 2 5 2 3" xfId="9863" xr:uid="{750880E7-F60B-4CCA-BF2D-056A2A6D12F3}"/>
    <cellStyle name="常规 4 3 2 2 5 3" xfId="5221" xr:uid="{03282078-4247-441D-9CD2-BFE44F193C07}"/>
    <cellStyle name="常规 4 3 2 2 5 3 2" xfId="11991" xr:uid="{59D5462E-5C5B-4C21-AFDB-5780D9BB3AF1}"/>
    <cellStyle name="常规 4 3 2 2 5 4" xfId="8058" xr:uid="{1BDEF801-84DD-44AB-88DA-A6C900E4102E}"/>
    <cellStyle name="常规 4 3 2 2 6" xfId="2864" xr:uid="{BDE7FD10-4228-48BE-B5B8-E380B6E5520A}"/>
    <cellStyle name="常规 4 3 2 2 6 2" xfId="2865" xr:uid="{B5469273-6E4B-4318-BCDF-91279386A241}"/>
    <cellStyle name="常规 4 3 2 2 6 2 2" xfId="6991" xr:uid="{0B80F52D-EDC4-4BFD-A5E3-4D47D61CEA6D}"/>
    <cellStyle name="常规 4 3 2 2 6 2 2 2" xfId="13761" xr:uid="{E2AA24CD-877F-4FC8-B225-559CC1E021B5}"/>
    <cellStyle name="常规 4 3 2 2 6 2 3" xfId="10217" xr:uid="{AF2DFC87-CF46-44DC-9361-017246394286}"/>
    <cellStyle name="常规 4 3 2 2 6 3" xfId="5575" xr:uid="{1D0B9295-5D65-4534-AAB5-9B0AC1A13FE0}"/>
    <cellStyle name="常规 4 3 2 2 6 3 2" xfId="12345" xr:uid="{600272AC-208B-4F44-AEF2-F6C37CCF9880}"/>
    <cellStyle name="常规 4 3 2 2 6 4" xfId="8412" xr:uid="{4B0604FB-0678-4E09-9A20-EF53FD6FD3FC}"/>
    <cellStyle name="常规 4 3 2 2 7" xfId="2866" xr:uid="{61BFBFAB-88AB-44FB-8E99-8F12A57F557A}"/>
    <cellStyle name="常规 4 3 2 2 7 2" xfId="5929" xr:uid="{8060F9B6-3656-48E0-91CC-D891C3BE2F63}"/>
    <cellStyle name="常规 4 3 2 2 7 2 2" xfId="12699" xr:uid="{595CE429-2EE7-4E22-93A7-074ABA90BA1C}"/>
    <cellStyle name="常规 4 3 2 2 7 3" xfId="9155" xr:uid="{A408AB64-2A82-4E48-9BB0-28E3337CCB13}"/>
    <cellStyle name="常规 4 3 2 2 8" xfId="4513" xr:uid="{70771656-5EA3-405E-A26D-276191E88344}"/>
    <cellStyle name="常规 4 3 2 2 8 2" xfId="11283" xr:uid="{1BE8B142-F44A-4DD9-B06D-029699F42EA9}"/>
    <cellStyle name="常规 4 3 2 2 9" xfId="7350" xr:uid="{11F92BDB-2D56-4B56-A0E1-11AB33F8DC69}"/>
    <cellStyle name="常规 4 3 2 3" xfId="2867" xr:uid="{946C7D6C-D3B0-4B5F-96B6-0D0E770C6224}"/>
    <cellStyle name="常规 4 3 2 3 2" xfId="2868" xr:uid="{8FA2296B-6F85-4DF5-93E1-90A48FFA23E8}"/>
    <cellStyle name="常规 4 3 2 3 2 2" xfId="2869" xr:uid="{820760B7-EE26-46DF-8FBD-8C43371D38EB}"/>
    <cellStyle name="常规 4 3 2 3 2 2 2" xfId="2870" xr:uid="{4A1E2D21-736E-40FA-A359-C1CBC83EE37E}"/>
    <cellStyle name="常规 4 3 2 3 2 2 2 2" xfId="6499" xr:uid="{78C7A94C-A683-450E-9B02-308925937708}"/>
    <cellStyle name="常规 4 3 2 3 2 2 2 2 2" xfId="13269" xr:uid="{8E66FBE4-E54E-45AC-BD6B-31A5FBC85D70}"/>
    <cellStyle name="常规 4 3 2 3 2 2 2 3" xfId="9725" xr:uid="{F5801339-B9BD-468F-8ED4-BB204BFA596B}"/>
    <cellStyle name="常规 4 3 2 3 2 2 3" xfId="5083" xr:uid="{67E3BE41-2FAC-4BEA-8804-1CE0F67B9406}"/>
    <cellStyle name="常规 4 3 2 3 2 2 3 2" xfId="11853" xr:uid="{64F85917-C621-41D5-A1CA-A656FBEFDC24}"/>
    <cellStyle name="常规 4 3 2 3 2 2 4" xfId="7920" xr:uid="{F01B4B99-4B78-4E66-9CEC-80395C9B123C}"/>
    <cellStyle name="常规 4 3 2 3 2 3" xfId="2871" xr:uid="{EBD5B4E4-18DB-4775-95C5-665E981193C9}"/>
    <cellStyle name="常规 4 3 2 3 2 3 2" xfId="2872" xr:uid="{66924A76-CAC8-47DF-9073-927D49E886B1}"/>
    <cellStyle name="常规 4 3 2 3 2 3 2 2" xfId="6853" xr:uid="{AAA2C5EF-D94F-42F9-88BE-B5456397E1DA}"/>
    <cellStyle name="常规 4 3 2 3 2 3 2 2 2" xfId="13623" xr:uid="{4C780B34-C60F-40E4-AE42-7196B1E48424}"/>
    <cellStyle name="常规 4 3 2 3 2 3 2 3" xfId="10079" xr:uid="{924B990E-9D97-4DA5-9045-F85A55A87C13}"/>
    <cellStyle name="常规 4 3 2 3 2 3 3" xfId="5437" xr:uid="{D1E04A38-EF6C-4AA2-906D-B2D4762701EA}"/>
    <cellStyle name="常规 4 3 2 3 2 3 3 2" xfId="12207" xr:uid="{7A54B856-C861-4944-9CC9-30E55B927AD9}"/>
    <cellStyle name="常规 4 3 2 3 2 3 4" xfId="8274" xr:uid="{1C892469-816C-4EB1-AB80-952BA25F90C8}"/>
    <cellStyle name="常规 4 3 2 3 2 4" xfId="2873" xr:uid="{51953712-7741-44DB-A348-FB83E6088B39}"/>
    <cellStyle name="常规 4 3 2 3 2 4 2" xfId="2874" xr:uid="{6BFC2114-F819-44F7-8F43-D0CB6DA6A227}"/>
    <cellStyle name="常规 4 3 2 3 2 4 2 2" xfId="7207" xr:uid="{ACF730A5-68E0-494D-AE31-F093B7D61457}"/>
    <cellStyle name="常规 4 3 2 3 2 4 2 2 2" xfId="13977" xr:uid="{DA981B0F-B124-4855-86E9-9FEF5BC7C2D4}"/>
    <cellStyle name="常规 4 3 2 3 2 4 2 3" xfId="10433" xr:uid="{63CD611C-15C4-43AE-A9F1-E7708A9A2BA5}"/>
    <cellStyle name="常规 4 3 2 3 2 4 3" xfId="5791" xr:uid="{769C5A4A-7392-4999-95E7-71CD8D8FBF2B}"/>
    <cellStyle name="常规 4 3 2 3 2 4 3 2" xfId="12561" xr:uid="{9C996C4E-9AD3-4F7C-B456-BA00BEBCE95F}"/>
    <cellStyle name="常规 4 3 2 3 2 4 4" xfId="8628" xr:uid="{9BB2A643-BE72-4F1C-B32E-1F90FF2EFCD5}"/>
    <cellStyle name="常规 4 3 2 3 2 5" xfId="2875" xr:uid="{F4180B18-E409-4881-BC6B-772136F634EB}"/>
    <cellStyle name="常规 4 3 2 3 2 5 2" xfId="6145" xr:uid="{A98F2392-7E67-4C20-B60A-114D64578DA2}"/>
    <cellStyle name="常规 4 3 2 3 2 5 2 2" xfId="12915" xr:uid="{63ACBB54-B679-4139-A7D3-FB55FC15E796}"/>
    <cellStyle name="常规 4 3 2 3 2 5 3" xfId="9371" xr:uid="{C16BFC19-26E5-4A2C-A04B-5823E07F2B31}"/>
    <cellStyle name="常规 4 3 2 3 2 6" xfId="4729" xr:uid="{FEB63BE9-1FF4-412E-9995-39372B40AC66}"/>
    <cellStyle name="常规 4 3 2 3 2 6 2" xfId="11499" xr:uid="{B188784F-F604-4172-9F6D-599238D4892F}"/>
    <cellStyle name="常规 4 3 2 3 2 7" xfId="7566" xr:uid="{4D0A2BF8-7BCF-4B7C-87FB-B97449CDC4AD}"/>
    <cellStyle name="常规 4 3 2 3 3" xfId="2876" xr:uid="{402C0299-3111-4529-B81E-84DD23835EF0}"/>
    <cellStyle name="常规 4 3 2 3 3 2" xfId="2877" xr:uid="{06315FF1-0A28-4F48-8650-398957A32D50}"/>
    <cellStyle name="常规 4 3 2 3 3 2 2" xfId="6322" xr:uid="{90C29B49-77CC-45E0-BB16-F06DF6591EEE}"/>
    <cellStyle name="常规 4 3 2 3 3 2 2 2" xfId="13092" xr:uid="{33B7A3C3-133D-4018-8C60-CA5A118A49FE}"/>
    <cellStyle name="常规 4 3 2 3 3 2 3" xfId="9548" xr:uid="{7B93CC54-EB46-420A-BFFB-FECE93DA8767}"/>
    <cellStyle name="常规 4 3 2 3 3 3" xfId="4906" xr:uid="{39E2C614-E698-4AD0-B130-2C97C1B78D9B}"/>
    <cellStyle name="常规 4 3 2 3 3 3 2" xfId="11676" xr:uid="{AF883A6A-991B-4E6E-9BEE-41B6A249A3F3}"/>
    <cellStyle name="常规 4 3 2 3 3 4" xfId="7743" xr:uid="{3B12ECCD-A2E9-477F-87BC-21ABC9849DFA}"/>
    <cellStyle name="常规 4 3 2 3 4" xfId="2878" xr:uid="{0BBA078E-484F-4CC2-963D-BC197C12CCC2}"/>
    <cellStyle name="常规 4 3 2 3 4 2" xfId="2879" xr:uid="{2064B229-E186-4478-89B3-0DC3C282A159}"/>
    <cellStyle name="常规 4 3 2 3 4 2 2" xfId="6676" xr:uid="{63BB45D3-28B3-4ABF-8E01-E4E2EB23D3D1}"/>
    <cellStyle name="常规 4 3 2 3 4 2 2 2" xfId="13446" xr:uid="{779E2E0F-1BE8-4526-8AAD-6B9E82B01129}"/>
    <cellStyle name="常规 4 3 2 3 4 2 3" xfId="9902" xr:uid="{9E148B91-7169-4F1F-A4E7-E67054B9AC3D}"/>
    <cellStyle name="常规 4 3 2 3 4 3" xfId="5260" xr:uid="{58C29987-32F5-4D92-A81D-2C6458A3AF45}"/>
    <cellStyle name="常规 4 3 2 3 4 3 2" xfId="12030" xr:uid="{E5C34735-723A-4C5E-9513-485CAB4AF985}"/>
    <cellStyle name="常规 4 3 2 3 4 4" xfId="8097" xr:uid="{0F2887EC-0C58-434D-95A9-E206FD21BB8F}"/>
    <cellStyle name="常规 4 3 2 3 5" xfId="2880" xr:uid="{09FDEBAE-663D-4860-B3DD-2D73BCCB6B64}"/>
    <cellStyle name="常规 4 3 2 3 5 2" xfId="2881" xr:uid="{CFE7F4D4-EE45-4823-A284-E69D1FC446C5}"/>
    <cellStyle name="常规 4 3 2 3 5 2 2" xfId="7030" xr:uid="{50D891E0-EA1B-4CFA-9E77-9403F58A1392}"/>
    <cellStyle name="常规 4 3 2 3 5 2 2 2" xfId="13800" xr:uid="{C1670F9F-CAFD-4162-81FC-887FDB2696D2}"/>
    <cellStyle name="常规 4 3 2 3 5 2 3" xfId="10256" xr:uid="{068E2334-045F-4606-B01C-B1780BA77754}"/>
    <cellStyle name="常规 4 3 2 3 5 3" xfId="5614" xr:uid="{1CD8DB3F-892F-4F33-B24B-E2DBBCEB3EF5}"/>
    <cellStyle name="常规 4 3 2 3 5 3 2" xfId="12384" xr:uid="{0D4F79AB-DD52-4EA5-BE1D-776BA6402E24}"/>
    <cellStyle name="常规 4 3 2 3 5 4" xfId="8451" xr:uid="{0F96A272-6FE7-473D-A51A-57545776CD3A}"/>
    <cellStyle name="常规 4 3 2 3 6" xfId="2882" xr:uid="{685BA712-4822-46E4-B968-4996DAE35E59}"/>
    <cellStyle name="常规 4 3 2 3 6 2" xfId="5968" xr:uid="{A3CDA40E-EE31-4B69-A42F-0B28D2304F5C}"/>
    <cellStyle name="常规 4 3 2 3 6 2 2" xfId="12738" xr:uid="{CE20E686-940D-4828-929B-DE9A34944027}"/>
    <cellStyle name="常规 4 3 2 3 6 3" xfId="9194" xr:uid="{8CE1D10D-60B1-4FD9-BE9C-3FB94BE0C0F2}"/>
    <cellStyle name="常规 4 3 2 3 7" xfId="4552" xr:uid="{229862D4-0EA7-44E7-BB61-64BF74C9D548}"/>
    <cellStyle name="常规 4 3 2 3 7 2" xfId="11322" xr:uid="{9105C99F-63AA-473E-92F3-1C6F6BC2DE5E}"/>
    <cellStyle name="常规 4 3 2 3 8" xfId="7389" xr:uid="{BE5489D1-E6E7-4187-8144-5F80238BAFA2}"/>
    <cellStyle name="常规 4 3 2 4" xfId="2883" xr:uid="{00107A48-8C4D-4819-B30D-045F178062C1}"/>
    <cellStyle name="常规 4 3 2 4 2" xfId="2884" xr:uid="{063147F6-CADD-4E05-B3A5-66CBBDA0EA0F}"/>
    <cellStyle name="常规 4 3 2 4 2 2" xfId="2885" xr:uid="{8D5D99FB-8CCA-4A1B-B6D4-7B4D8A1E4937}"/>
    <cellStyle name="常规 4 3 2 4 2 2 2" xfId="6418" xr:uid="{C01301CA-8BC0-44DE-8322-6FB7B5147207}"/>
    <cellStyle name="常规 4 3 2 4 2 2 2 2" xfId="13188" xr:uid="{6C88BF23-BF6D-4444-AAAB-75B69F5F51EA}"/>
    <cellStyle name="常规 4 3 2 4 2 2 3" xfId="9644" xr:uid="{D6A04F93-B676-497F-8536-70557F997023}"/>
    <cellStyle name="常规 4 3 2 4 2 3" xfId="5002" xr:uid="{B426FE67-6BAF-4C38-BC51-A3167F8B3343}"/>
    <cellStyle name="常规 4 3 2 4 2 3 2" xfId="11772" xr:uid="{05236FC4-0018-4D6A-B484-BB6BECD6DA29}"/>
    <cellStyle name="常规 4 3 2 4 2 4" xfId="7839" xr:uid="{0F0963CB-35AC-4CF6-9835-FEBA10782C86}"/>
    <cellStyle name="常规 4 3 2 4 3" xfId="2886" xr:uid="{8A915E37-79F7-4257-B43B-83195677C679}"/>
    <cellStyle name="常规 4 3 2 4 3 2" xfId="2887" xr:uid="{4D979BA8-79AB-4078-8594-984CC6335469}"/>
    <cellStyle name="常规 4 3 2 4 3 2 2" xfId="6772" xr:uid="{61A59922-41CC-46F0-9BF4-0E253BBA023D}"/>
    <cellStyle name="常规 4 3 2 4 3 2 2 2" xfId="13542" xr:uid="{BFC8BB38-AAF4-4D90-A538-A2CE6FBCCF6C}"/>
    <cellStyle name="常规 4 3 2 4 3 2 3" xfId="9998" xr:uid="{5E55AD88-3F2A-4228-8E84-94877776D402}"/>
    <cellStyle name="常规 4 3 2 4 3 3" xfId="5356" xr:uid="{FFB05120-0403-4F3D-AEA8-65BDC0E6706A}"/>
    <cellStyle name="常规 4 3 2 4 3 3 2" xfId="12126" xr:uid="{23D93F56-D4F4-460B-B8FE-99E48D979635}"/>
    <cellStyle name="常规 4 3 2 4 3 4" xfId="8193" xr:uid="{CEC003B2-84C0-4586-867C-891CDE0B09E1}"/>
    <cellStyle name="常规 4 3 2 4 4" xfId="2888" xr:uid="{83D94310-518A-466D-8A84-9AACA69C81FE}"/>
    <cellStyle name="常规 4 3 2 4 4 2" xfId="2889" xr:uid="{05B3F821-EEC6-4BB3-92C9-FFFA411D4AD5}"/>
    <cellStyle name="常规 4 3 2 4 4 2 2" xfId="7126" xr:uid="{BBE3250E-EFD7-4C2A-BA74-46ACF71981C6}"/>
    <cellStyle name="常规 4 3 2 4 4 2 2 2" xfId="13896" xr:uid="{E2F4F7BA-E7F0-4159-B257-57946404C9B2}"/>
    <cellStyle name="常规 4 3 2 4 4 2 3" xfId="10352" xr:uid="{3B665A97-9BD9-48A0-AAB3-B48E02935E0D}"/>
    <cellStyle name="常规 4 3 2 4 4 3" xfId="5710" xr:uid="{3FFFF92F-4456-455A-9938-E8BFC36AF17E}"/>
    <cellStyle name="常规 4 3 2 4 4 3 2" xfId="12480" xr:uid="{1CFFEA5B-E4BA-4AF6-9A6D-D2941DB310F3}"/>
    <cellStyle name="常规 4 3 2 4 4 4" xfId="8547" xr:uid="{375F3AA0-3B6A-4D34-B94C-F97AF26CBC8C}"/>
    <cellStyle name="常规 4 3 2 4 5" xfId="2890" xr:uid="{EB7783A9-D8AC-4985-A363-5902EA896AE9}"/>
    <cellStyle name="常规 4 3 2 4 5 2" xfId="6064" xr:uid="{D0C344CB-99A0-47E1-8F3C-7229BD98878B}"/>
    <cellStyle name="常规 4 3 2 4 5 2 2" xfId="12834" xr:uid="{C5A3163F-7ED5-4A6E-92C5-C334F01D0723}"/>
    <cellStyle name="常规 4 3 2 4 5 3" xfId="9290" xr:uid="{807A7992-1B6E-4313-AB67-ED0ADB0CC1A5}"/>
    <cellStyle name="常规 4 3 2 4 6" xfId="4648" xr:uid="{69F8BA5F-4DD5-44A7-9256-FAC511D394EB}"/>
    <cellStyle name="常规 4 3 2 4 6 2" xfId="11418" xr:uid="{31E70B92-90CF-4186-AE2F-6606CD392DCE}"/>
    <cellStyle name="常规 4 3 2 4 7" xfId="7485" xr:uid="{1D9C4046-8A67-4243-B3A6-8EB1CF0991AD}"/>
    <cellStyle name="常规 4 3 2 5" xfId="2891" xr:uid="{F660167B-B824-4D71-A6D3-2615CA210790}"/>
    <cellStyle name="常规 4 3 2 5 2" xfId="2892" xr:uid="{F2299F02-088A-4C2E-9833-BEA2E3CA3928}"/>
    <cellStyle name="常规 4 3 2 5 2 2" xfId="6241" xr:uid="{CBA11411-27D4-4CEC-8BD7-095377786212}"/>
    <cellStyle name="常规 4 3 2 5 2 2 2" xfId="13011" xr:uid="{3440C33E-3C41-4A7D-850F-C72C6BE43D11}"/>
    <cellStyle name="常规 4 3 2 5 2 3" xfId="9467" xr:uid="{02420C4D-9FCA-4B63-8511-7C0DC32F213E}"/>
    <cellStyle name="常规 4 3 2 5 3" xfId="4825" xr:uid="{C4493664-E900-406C-A039-A116452D2E01}"/>
    <cellStyle name="常规 4 3 2 5 3 2" xfId="11595" xr:uid="{91B916A3-F2D9-43D3-8106-44E09CCF2C21}"/>
    <cellStyle name="常规 4 3 2 5 4" xfId="7662" xr:uid="{48A1589E-C094-4BAE-A285-09C5474EB401}"/>
    <cellStyle name="常规 4 3 2 6" xfId="2893" xr:uid="{683FBE82-EE1C-4D72-A7EB-C4B9DCA2BF64}"/>
    <cellStyle name="常规 4 3 2 6 2" xfId="2894" xr:uid="{2B961389-F118-44D1-BC87-ADC461828EFC}"/>
    <cellStyle name="常规 4 3 2 6 2 2" xfId="6595" xr:uid="{BEF95C11-E435-41C2-9354-3E7F2F3A161C}"/>
    <cellStyle name="常规 4 3 2 6 2 2 2" xfId="13365" xr:uid="{CDEE2696-2DF5-4D88-8C79-47E4B5726792}"/>
    <cellStyle name="常规 4 3 2 6 2 3" xfId="9821" xr:uid="{65F81BD8-29C9-4D36-B392-816B87FC799C}"/>
    <cellStyle name="常规 4 3 2 6 3" xfId="5179" xr:uid="{A1C529EF-01B5-45D5-BB2B-8B67CCD0B929}"/>
    <cellStyle name="常规 4 3 2 6 3 2" xfId="11949" xr:uid="{66A34BF0-CBEE-428B-A4CC-FA35A77C0A6E}"/>
    <cellStyle name="常规 4 3 2 6 4" xfId="8016" xr:uid="{C8FB2C75-770D-44EA-B07D-392E99BA4744}"/>
    <cellStyle name="常规 4 3 2 7" xfId="2895" xr:uid="{132564ED-2EB7-463A-A093-C32032F5DD91}"/>
    <cellStyle name="常规 4 3 2 7 2" xfId="2896" xr:uid="{3096767B-A05B-4109-B49E-AB2E713BCAE6}"/>
    <cellStyle name="常规 4 3 2 7 2 2" xfId="6949" xr:uid="{94112E87-2751-4D54-BA9B-0B1C553EC20E}"/>
    <cellStyle name="常规 4 3 2 7 2 2 2" xfId="13719" xr:uid="{ECE3F932-F1DB-4091-9E38-52AAF2894367}"/>
    <cellStyle name="常规 4 3 2 7 2 3" xfId="10175" xr:uid="{CF438EDB-1772-4076-8767-7D93235FB4A8}"/>
    <cellStyle name="常规 4 3 2 7 3" xfId="5533" xr:uid="{DC5F4D92-1359-4C35-85C4-A6D943B3710A}"/>
    <cellStyle name="常规 4 3 2 7 3 2" xfId="12303" xr:uid="{CFBA8DE2-58D1-4551-AD06-57003B33D323}"/>
    <cellStyle name="常规 4 3 2 7 4" xfId="8370" xr:uid="{BB84D54E-0410-47CB-8916-E18C8A4C83B6}"/>
    <cellStyle name="常规 4 3 2 8" xfId="2897" xr:uid="{7F2E5883-BF87-469D-B0D1-D7A73F5C5D52}"/>
    <cellStyle name="常规 4 3 2 8 2" xfId="5887" xr:uid="{6A72768A-782D-43D6-91A0-6309304C5AD3}"/>
    <cellStyle name="常规 4 3 2 8 2 2" xfId="12657" xr:uid="{F96FB46E-BD9F-47E9-9A95-DA00E2E698BB}"/>
    <cellStyle name="常规 4 3 2 8 3" xfId="9113" xr:uid="{391E12B4-A011-4F59-BF1C-A06089BA6484}"/>
    <cellStyle name="常规 4 3 2 9" xfId="4471" xr:uid="{5878F327-155A-498F-8038-8AF9FAEED93A}"/>
    <cellStyle name="常规 4 3 2 9 2" xfId="11241" xr:uid="{E961456A-E5B3-44CA-BF28-30A805E6F28B}"/>
    <cellStyle name="常规 4 3 3" xfId="2898" xr:uid="{3B6CCC16-6B7F-4F56-9370-B0DD42B17A8E}"/>
    <cellStyle name="常规 4 3 3 10" xfId="7322" xr:uid="{8028081A-5E5A-41C0-B9D7-E07EB04276B4}"/>
    <cellStyle name="常规 4 3 3 2" xfId="2899" xr:uid="{7CC5885B-C3BE-4727-B070-C1F43DDA6057}"/>
    <cellStyle name="常规 4 3 3 2 2" xfId="2900" xr:uid="{6BE8215B-1D43-4AAE-AF35-2FA8BD7A2941}"/>
    <cellStyle name="常规 4 3 3 2 2 2" xfId="2901" xr:uid="{C83A2522-0042-4005-A627-8E2CE9A77646}"/>
    <cellStyle name="常规 4 3 3 2 2 2 2" xfId="2902" xr:uid="{7D753CDB-FF13-4D81-A1EF-321822CBCE3E}"/>
    <cellStyle name="常规 4 3 3 2 2 2 2 2" xfId="2903" xr:uid="{4BC46FFB-33E3-44AC-BD72-EFCCEF4151D3}"/>
    <cellStyle name="常规 4 3 3 2 2 2 2 2 2" xfId="6555" xr:uid="{5C78F4B8-5EDF-4D89-ADB3-02C24793F390}"/>
    <cellStyle name="常规 4 3 3 2 2 2 2 2 2 2" xfId="13325" xr:uid="{D36D46B7-E82A-4F84-867C-1068B7B4592F}"/>
    <cellStyle name="常规 4 3 3 2 2 2 2 2 3" xfId="9781" xr:uid="{98D306A1-917C-4D3E-81FF-3D1274DEB52A}"/>
    <cellStyle name="常规 4 3 3 2 2 2 2 3" xfId="5139" xr:uid="{407B65A7-5619-4F8C-9448-68BE4B04CB72}"/>
    <cellStyle name="常规 4 3 3 2 2 2 2 3 2" xfId="11909" xr:uid="{9DEDF572-D905-49EA-B8A7-56D99BB8A319}"/>
    <cellStyle name="常规 4 3 3 2 2 2 2 4" xfId="7976" xr:uid="{01FB0977-632C-4016-A394-FB9C38A665AE}"/>
    <cellStyle name="常规 4 3 3 2 2 2 3" xfId="2904" xr:uid="{FD1F5610-4565-41AF-9D3C-77A27EC89EBB}"/>
    <cellStyle name="常规 4 3 3 2 2 2 3 2" xfId="2905" xr:uid="{1E36C28E-54E9-425F-B6CF-E5E826B23D5D}"/>
    <cellStyle name="常规 4 3 3 2 2 2 3 2 2" xfId="6909" xr:uid="{584DCDE5-3C9A-4CA2-BC53-DB8049698F32}"/>
    <cellStyle name="常规 4 3 3 2 2 2 3 2 2 2" xfId="13679" xr:uid="{ED0363EA-F765-49D5-8B86-FB522835545F}"/>
    <cellStyle name="常规 4 3 3 2 2 2 3 2 3" xfId="10135" xr:uid="{AF7CF2EE-78D9-4130-9544-06F70689A082}"/>
    <cellStyle name="常规 4 3 3 2 2 2 3 3" xfId="5493" xr:uid="{EEE39822-DB75-4252-9DDD-E5BBD3184601}"/>
    <cellStyle name="常规 4 3 3 2 2 2 3 3 2" xfId="12263" xr:uid="{5F311CB8-8F84-41B0-94FB-0A5A74C0BEE5}"/>
    <cellStyle name="常规 4 3 3 2 2 2 3 4" xfId="8330" xr:uid="{C956EFBC-7042-468E-9563-749AFE285C77}"/>
    <cellStyle name="常规 4 3 3 2 2 2 4" xfId="2906" xr:uid="{50D67EEC-91C2-4027-BE2B-D8FC7E61FA46}"/>
    <cellStyle name="常规 4 3 3 2 2 2 4 2" xfId="2907" xr:uid="{D1EF6A9B-BA67-43E9-9725-F2D52F286E03}"/>
    <cellStyle name="常规 4 3 3 2 2 2 4 2 2" xfId="7263" xr:uid="{DB102953-2F22-4983-8A29-126F7DDFCCC9}"/>
    <cellStyle name="常规 4 3 3 2 2 2 4 2 2 2" xfId="14033" xr:uid="{20E4F6E7-70F3-4230-A048-903626951490}"/>
    <cellStyle name="常规 4 3 3 2 2 2 4 2 3" xfId="10489" xr:uid="{7055DD78-E973-4A8A-B746-D1111920D5C5}"/>
    <cellStyle name="常规 4 3 3 2 2 2 4 3" xfId="5847" xr:uid="{C5530374-9FAF-4A39-AB61-29FC5665216E}"/>
    <cellStyle name="常规 4 3 3 2 2 2 4 3 2" xfId="12617" xr:uid="{A4060C52-E1D6-4241-ABF8-47657B9B2181}"/>
    <cellStyle name="常规 4 3 3 2 2 2 4 4" xfId="8684" xr:uid="{D0E366DE-6886-4FF2-A5C6-2ED8B7227AAD}"/>
    <cellStyle name="常规 4 3 3 2 2 2 5" xfId="2908" xr:uid="{1454074C-5531-4DC2-B61B-23A982AA720F}"/>
    <cellStyle name="常规 4 3 3 2 2 2 5 2" xfId="6201" xr:uid="{CD60C928-A88C-47B5-930C-DC818D50301E}"/>
    <cellStyle name="常规 4 3 3 2 2 2 5 2 2" xfId="12971" xr:uid="{F697DC4A-EEB8-4C12-A835-E06AF54E2FE7}"/>
    <cellStyle name="常规 4 3 3 2 2 2 5 3" xfId="9427" xr:uid="{2BAAB140-6521-452B-8D64-7FB724EB7CD4}"/>
    <cellStyle name="常规 4 3 3 2 2 2 6" xfId="4785" xr:uid="{A8A51C0B-17E6-4332-9995-102457048658}"/>
    <cellStyle name="常规 4 3 3 2 2 2 6 2" xfId="11555" xr:uid="{817CB8BB-E8B8-4402-8DEB-6E9F55ED080C}"/>
    <cellStyle name="常规 4 3 3 2 2 2 7" xfId="7622" xr:uid="{3CEBFD45-9FDE-474F-9D73-DCB9BCE119E3}"/>
    <cellStyle name="常规 4 3 3 2 2 3" xfId="2909" xr:uid="{2FCAC337-C281-49BD-8A27-E4E071566632}"/>
    <cellStyle name="常规 4 3 3 2 2 3 2" xfId="2910" xr:uid="{EC1D573B-F322-44AF-8AA7-6D636B3EE781}"/>
    <cellStyle name="常规 4 3 3 2 2 3 2 2" xfId="6378" xr:uid="{26E95126-365E-438E-AA91-EB3F4CE82B69}"/>
    <cellStyle name="常规 4 3 3 2 2 3 2 2 2" xfId="13148" xr:uid="{06D87079-BD4E-4829-A691-961F358F18F9}"/>
    <cellStyle name="常规 4 3 3 2 2 3 2 3" xfId="9604" xr:uid="{F2C5CDDC-6941-42D1-8AAA-367B2D0EDEE4}"/>
    <cellStyle name="常规 4 3 3 2 2 3 3" xfId="4962" xr:uid="{8E80044B-D87E-4D4D-91DD-9E099DDD5E24}"/>
    <cellStyle name="常规 4 3 3 2 2 3 3 2" xfId="11732" xr:uid="{07990DFF-8A4F-48F1-B7A2-8FF573C4A786}"/>
    <cellStyle name="常规 4 3 3 2 2 3 4" xfId="7799" xr:uid="{7144299C-C168-47AC-954D-7ED6B8AA09D0}"/>
    <cellStyle name="常规 4 3 3 2 2 4" xfId="2911" xr:uid="{290CEF78-54C8-4B81-9071-951F2AC85F44}"/>
    <cellStyle name="常规 4 3 3 2 2 4 2" xfId="2912" xr:uid="{6C9149DB-7BB1-40C8-853C-65D4D5836954}"/>
    <cellStyle name="常规 4 3 3 2 2 4 2 2" xfId="6732" xr:uid="{0ABEDB88-BAED-4FF8-89B2-B7BD6CC064FB}"/>
    <cellStyle name="常规 4 3 3 2 2 4 2 2 2" xfId="13502" xr:uid="{279C15F2-2BA4-4766-B5DF-C45EE4666337}"/>
    <cellStyle name="常规 4 3 3 2 2 4 2 3" xfId="9958" xr:uid="{E217F644-5A53-4588-964D-05B52D7FB9A4}"/>
    <cellStyle name="常规 4 3 3 2 2 4 3" xfId="5316" xr:uid="{07AB0678-7993-4C8B-A077-D1BDA8BE07EE}"/>
    <cellStyle name="常规 4 3 3 2 2 4 3 2" xfId="12086" xr:uid="{CA9F139D-C767-4934-98B8-8F9837CF921C}"/>
    <cellStyle name="常规 4 3 3 2 2 4 4" xfId="8153" xr:uid="{690D683A-0D66-44E7-BDD7-4B5F0E35B95F}"/>
    <cellStyle name="常规 4 3 3 2 2 5" xfId="2913" xr:uid="{E3B2D0A6-C423-41B3-95FF-B32A2813BE19}"/>
    <cellStyle name="常规 4 3 3 2 2 5 2" xfId="2914" xr:uid="{8DA7B5E3-5D38-45CA-A939-15723EC3F8AB}"/>
    <cellStyle name="常规 4 3 3 2 2 5 2 2" xfId="7086" xr:uid="{57497C20-A6B5-4771-BC8A-F0A0F0CF9FC0}"/>
    <cellStyle name="常规 4 3 3 2 2 5 2 2 2" xfId="13856" xr:uid="{FB95CF12-A286-472A-8D2F-29A5C952B4CF}"/>
    <cellStyle name="常规 4 3 3 2 2 5 2 3" xfId="10312" xr:uid="{670035BF-581E-4661-8C24-D0BEE8A3BFE0}"/>
    <cellStyle name="常规 4 3 3 2 2 5 3" xfId="5670" xr:uid="{864D7755-B1C0-4046-B77A-F2AD18E04A64}"/>
    <cellStyle name="常规 4 3 3 2 2 5 3 2" xfId="12440" xr:uid="{C13EBCDC-DC74-4018-BFA1-2123D8102687}"/>
    <cellStyle name="常规 4 3 3 2 2 5 4" xfId="8507" xr:uid="{B90D21A6-7052-4D63-B736-887CE5C43A73}"/>
    <cellStyle name="常规 4 3 3 2 2 6" xfId="2915" xr:uid="{8C2F8913-9713-431E-988F-392FE4B49B6B}"/>
    <cellStyle name="常规 4 3 3 2 2 6 2" xfId="6024" xr:uid="{31408984-C449-4A6D-93EB-49A0A4D410E0}"/>
    <cellStyle name="常规 4 3 3 2 2 6 2 2" xfId="12794" xr:uid="{344700A5-2313-4582-AF00-5736287F9210}"/>
    <cellStyle name="常规 4 3 3 2 2 6 3" xfId="9250" xr:uid="{321241C9-9F91-43B1-932D-3E62F7AC3C18}"/>
    <cellStyle name="常规 4 3 3 2 2 7" xfId="4608" xr:uid="{39C49C22-33C9-4C3E-84F0-DB9C6F476D28}"/>
    <cellStyle name="常规 4 3 3 2 2 7 2" xfId="11378" xr:uid="{93E74D3A-8102-41DA-B862-F2996DCDF813}"/>
    <cellStyle name="常规 4 3 3 2 2 8" xfId="7445" xr:uid="{9BC484C5-18E8-4719-941A-FB546CEB9EFE}"/>
    <cellStyle name="常规 4 3 3 2 3" xfId="2916" xr:uid="{671ED4DB-162D-49ED-B43D-5CC245893323}"/>
    <cellStyle name="常规 4 3 3 2 3 2" xfId="2917" xr:uid="{41E303A1-2670-47D2-8E6D-25A8F4B23237}"/>
    <cellStyle name="常规 4 3 3 2 3 2 2" xfId="2918" xr:uid="{BE0D2C77-6BC2-4BF1-95D6-2B6CA2C3BEF6}"/>
    <cellStyle name="常规 4 3 3 2 3 2 2 2" xfId="6474" xr:uid="{CDEB3F55-1309-4F06-A6DD-964B44D0977D}"/>
    <cellStyle name="常规 4 3 3 2 3 2 2 2 2" xfId="13244" xr:uid="{40564411-4566-40BA-89E9-5B73ADC275FE}"/>
    <cellStyle name="常规 4 3 3 2 3 2 2 3" xfId="9700" xr:uid="{6720A0CF-66E7-4706-B594-B25EBB2CD93C}"/>
    <cellStyle name="常规 4 3 3 2 3 2 3" xfId="5058" xr:uid="{76E66FBF-50DE-4FE8-8B7D-AA2A2C1445B3}"/>
    <cellStyle name="常规 4 3 3 2 3 2 3 2" xfId="11828" xr:uid="{9D37A5FA-522F-4448-84EE-F7C99D17DA51}"/>
    <cellStyle name="常规 4 3 3 2 3 2 4" xfId="7895" xr:uid="{0A59089F-B1F4-4C04-B5D7-1E1D4295E62D}"/>
    <cellStyle name="常规 4 3 3 2 3 3" xfId="2919" xr:uid="{455EB8AE-CD50-4C42-9263-FF14C43F7494}"/>
    <cellStyle name="常规 4 3 3 2 3 3 2" xfId="2920" xr:uid="{1646C811-8609-419E-A6B6-5C4E59F52B25}"/>
    <cellStyle name="常规 4 3 3 2 3 3 2 2" xfId="6828" xr:uid="{0B473E6F-4134-4EDC-B897-389C686F8592}"/>
    <cellStyle name="常规 4 3 3 2 3 3 2 2 2" xfId="13598" xr:uid="{82DA0D02-E804-480F-98D0-8BD245E0E565}"/>
    <cellStyle name="常规 4 3 3 2 3 3 2 3" xfId="10054" xr:uid="{4A6F2205-7D9D-4C27-895B-D438706651E2}"/>
    <cellStyle name="常规 4 3 3 2 3 3 3" xfId="5412" xr:uid="{3E6E6C34-44DF-4851-89BA-E607E9CD987E}"/>
    <cellStyle name="常规 4 3 3 2 3 3 3 2" xfId="12182" xr:uid="{4206DC12-5477-4BB0-A6C5-1210CDB89C60}"/>
    <cellStyle name="常规 4 3 3 2 3 3 4" xfId="8249" xr:uid="{0A2972DE-AF96-4FDF-B110-5E4094F33A01}"/>
    <cellStyle name="常规 4 3 3 2 3 4" xfId="2921" xr:uid="{0A4CBEEF-2853-40CF-AE82-BB6FE5674804}"/>
    <cellStyle name="常规 4 3 3 2 3 4 2" xfId="2922" xr:uid="{79D1CA9D-BE07-444D-8B3F-A4D6081B698D}"/>
    <cellStyle name="常规 4 3 3 2 3 4 2 2" xfId="7182" xr:uid="{00AB2F17-85BF-4C9F-BAF5-C1E6A83EAD4A}"/>
    <cellStyle name="常规 4 3 3 2 3 4 2 2 2" xfId="13952" xr:uid="{8288E39E-45E7-47EE-9FE6-45E7568CFBC6}"/>
    <cellStyle name="常规 4 3 3 2 3 4 2 3" xfId="10408" xr:uid="{6BFCD1AF-6734-45EE-835C-50968E6FA1DA}"/>
    <cellStyle name="常规 4 3 3 2 3 4 3" xfId="5766" xr:uid="{A70D0E70-90A9-4EE3-A7DB-5FAD39C91B8F}"/>
    <cellStyle name="常规 4 3 3 2 3 4 3 2" xfId="12536" xr:uid="{B085D4EB-C8E4-4FF6-B2D8-423B30562A62}"/>
    <cellStyle name="常规 4 3 3 2 3 4 4" xfId="8603" xr:uid="{91C5D2A9-7F54-4D11-8CFB-A7836CFF2686}"/>
    <cellStyle name="常规 4 3 3 2 3 5" xfId="2923" xr:uid="{63FBD0ED-81A2-4935-93C2-3A29C7662EDB}"/>
    <cellStyle name="常规 4 3 3 2 3 5 2" xfId="6120" xr:uid="{2583CB44-9ADD-4B1C-A288-72EE782238D7}"/>
    <cellStyle name="常规 4 3 3 2 3 5 2 2" xfId="12890" xr:uid="{CD3E0653-4FCA-4387-8992-DB4CC13B419F}"/>
    <cellStyle name="常规 4 3 3 2 3 5 3" xfId="9346" xr:uid="{AD112E55-F5F9-4FB9-AFBB-7D9A8585F182}"/>
    <cellStyle name="常规 4 3 3 2 3 6" xfId="4704" xr:uid="{9B18AB4D-0C6F-4EBE-8A3F-E62956B8E812}"/>
    <cellStyle name="常规 4 3 3 2 3 6 2" xfId="11474" xr:uid="{9D8646CE-49E1-4C06-A998-BB9F6AE9070D}"/>
    <cellStyle name="常规 4 3 3 2 3 7" xfId="7541" xr:uid="{D36935D1-1D56-4354-BEC9-FA314C98D155}"/>
    <cellStyle name="常规 4 3 3 2 4" xfId="2924" xr:uid="{C16CD85D-3BC3-4005-A77B-DBDF5525130C}"/>
    <cellStyle name="常规 4 3 3 2 4 2" xfId="2925" xr:uid="{79B919F9-CD57-45B8-A209-9F951981AE3D}"/>
    <cellStyle name="常规 4 3 3 2 4 2 2" xfId="6297" xr:uid="{7355FB25-9AC4-4576-AB9D-90F14EAF32A6}"/>
    <cellStyle name="常规 4 3 3 2 4 2 2 2" xfId="13067" xr:uid="{17A13A7C-59CA-4DB1-8AD2-3690E56824C8}"/>
    <cellStyle name="常规 4 3 3 2 4 2 3" xfId="9523" xr:uid="{AA9F70D3-3F20-4EE2-B0A9-E813D01573F9}"/>
    <cellStyle name="常规 4 3 3 2 4 3" xfId="4881" xr:uid="{9FD6EA24-3F7D-4350-8034-7E947C206AC2}"/>
    <cellStyle name="常规 4 3 3 2 4 3 2" xfId="11651" xr:uid="{D1A7C947-26D4-4FB1-BF8A-A2CB0C6CDD35}"/>
    <cellStyle name="常规 4 3 3 2 4 4" xfId="7718" xr:uid="{0617632F-E1CA-43CA-BC1B-72B158C92E05}"/>
    <cellStyle name="常规 4 3 3 2 5" xfId="2926" xr:uid="{1A4EF110-B245-4C32-98E6-BD2181105E1E}"/>
    <cellStyle name="常规 4 3 3 2 5 2" xfId="2927" xr:uid="{4E7A9BD5-1D3B-4450-BC57-4F67CF04E18F}"/>
    <cellStyle name="常规 4 3 3 2 5 2 2" xfId="6651" xr:uid="{805462FE-2A1C-446A-BEC7-ACE47A50F1E3}"/>
    <cellStyle name="常规 4 3 3 2 5 2 2 2" xfId="13421" xr:uid="{319B5BB7-F6CD-42CE-A79A-20F351724F53}"/>
    <cellStyle name="常规 4 3 3 2 5 2 3" xfId="9877" xr:uid="{2C3619CC-E0A7-46DC-B5F8-5C97DA42B385}"/>
    <cellStyle name="常规 4 3 3 2 5 3" xfId="5235" xr:uid="{35E59BE2-F344-483F-8326-9F618511E22A}"/>
    <cellStyle name="常规 4 3 3 2 5 3 2" xfId="12005" xr:uid="{F86B2CBD-C9A7-4859-BC5A-92D1657AC23B}"/>
    <cellStyle name="常规 4 3 3 2 5 4" xfId="8072" xr:uid="{110CCDD9-B710-4384-B98B-15E0722DF46A}"/>
    <cellStyle name="常规 4 3 3 2 6" xfId="2928" xr:uid="{28773AED-3333-405E-AFE4-34F8CB6F9805}"/>
    <cellStyle name="常规 4 3 3 2 6 2" xfId="2929" xr:uid="{E1059280-CAE1-490A-BC31-9DC7E6BC7135}"/>
    <cellStyle name="常规 4 3 3 2 6 2 2" xfId="7005" xr:uid="{26266188-67C2-40A7-A04E-1F8C8B00B257}"/>
    <cellStyle name="常规 4 3 3 2 6 2 2 2" xfId="13775" xr:uid="{4E586C76-9CCC-4CE6-9B53-3DC99957128E}"/>
    <cellStyle name="常规 4 3 3 2 6 2 3" xfId="10231" xr:uid="{08027FD5-FA36-4890-8142-34A841CB5210}"/>
    <cellStyle name="常规 4 3 3 2 6 3" xfId="5589" xr:uid="{E7767983-1EFD-4C26-9402-E4CEFDE9F2F0}"/>
    <cellStyle name="常规 4 3 3 2 6 3 2" xfId="12359" xr:uid="{E9A24EF3-540A-40E0-BFF2-078709C7E7E1}"/>
    <cellStyle name="常规 4 3 3 2 6 4" xfId="8426" xr:uid="{6095508C-34C3-4153-999A-F65013E8484D}"/>
    <cellStyle name="常规 4 3 3 2 7" xfId="2930" xr:uid="{25CFDBBD-9E30-4BEE-96A5-F62ECDE97EBF}"/>
    <cellStyle name="常规 4 3 3 2 7 2" xfId="5943" xr:uid="{24507918-036D-45B5-8AB8-CA09D9E5C39D}"/>
    <cellStyle name="常规 4 3 3 2 7 2 2" xfId="12713" xr:uid="{96A75BAD-50C6-462D-A413-AFED9F1FD92B}"/>
    <cellStyle name="常规 4 3 3 2 7 3" xfId="9169" xr:uid="{9C18666E-6469-4179-9E96-A4F61D1C4538}"/>
    <cellStyle name="常规 4 3 3 2 8" xfId="4527" xr:uid="{3D218A3E-7CF6-44C6-A0E7-97BC7ECDF5BE}"/>
    <cellStyle name="常规 4 3 3 2 8 2" xfId="11297" xr:uid="{DBB8F272-A4A8-480E-B2BC-691108C1F605}"/>
    <cellStyle name="常规 4 3 3 2 9" xfId="7364" xr:uid="{6BD0E7FD-6EEA-447F-80F4-0AAAB40C4442}"/>
    <cellStyle name="常规 4 3 3 3" xfId="2931" xr:uid="{DA88038A-DA66-41C4-8052-E52A820A1E9A}"/>
    <cellStyle name="常规 4 3 3 3 2" xfId="2932" xr:uid="{70F8AD9D-AAC3-4FEF-BE66-6719286A4907}"/>
    <cellStyle name="常规 4 3 3 3 2 2" xfId="2933" xr:uid="{07CB87B4-97C2-4768-A563-7A3928079D42}"/>
    <cellStyle name="常规 4 3 3 3 2 2 2" xfId="2934" xr:uid="{D875D7F9-D8AC-4438-8637-9EBDAB42425F}"/>
    <cellStyle name="常规 4 3 3 3 2 2 2 2" xfId="6513" xr:uid="{878662B9-94BC-40E8-B32A-6C28B9DA8E8F}"/>
    <cellStyle name="常规 4 3 3 3 2 2 2 2 2" xfId="13283" xr:uid="{CA73DD73-9CDC-44F5-A7B1-47DCC73ABBC8}"/>
    <cellStyle name="常规 4 3 3 3 2 2 2 3" xfId="9739" xr:uid="{F8799657-39C9-4CD0-B484-8F534F9882D6}"/>
    <cellStyle name="常规 4 3 3 3 2 2 3" xfId="5097" xr:uid="{2A65A92A-3F4B-4DCF-8EF8-E2414E12BF25}"/>
    <cellStyle name="常规 4 3 3 3 2 2 3 2" xfId="11867" xr:uid="{05299E22-0CF7-4570-B858-3493B56FA954}"/>
    <cellStyle name="常规 4 3 3 3 2 2 4" xfId="7934" xr:uid="{4B105C52-A771-4F70-A951-BB1C367F0470}"/>
    <cellStyle name="常规 4 3 3 3 2 3" xfId="2935" xr:uid="{E9C838DD-5DB4-4021-B43D-FA416D8753A1}"/>
    <cellStyle name="常规 4 3 3 3 2 3 2" xfId="2936" xr:uid="{5E570F36-BC7F-4276-A5B0-E0354AA91344}"/>
    <cellStyle name="常规 4 3 3 3 2 3 2 2" xfId="6867" xr:uid="{D1DFD1C1-79F5-4337-B204-B63910D68B79}"/>
    <cellStyle name="常规 4 3 3 3 2 3 2 2 2" xfId="13637" xr:uid="{B93635B7-167A-42A8-AAF4-E185216B4A50}"/>
    <cellStyle name="常规 4 3 3 3 2 3 2 3" xfId="10093" xr:uid="{119390EE-34DC-44A9-BC87-85C17A5E964E}"/>
    <cellStyle name="常规 4 3 3 3 2 3 3" xfId="5451" xr:uid="{83C79634-45B7-4E18-AE30-869F254A7516}"/>
    <cellStyle name="常规 4 3 3 3 2 3 3 2" xfId="12221" xr:uid="{7E1B67C2-A698-4D93-A52B-85B4F5DA8C96}"/>
    <cellStyle name="常规 4 3 3 3 2 3 4" xfId="8288" xr:uid="{CBBE7102-AC6D-44B3-95F8-003B1E985C46}"/>
    <cellStyle name="常规 4 3 3 3 2 4" xfId="2937" xr:uid="{DE5B1286-1B0A-4089-B754-32C8DB59423E}"/>
    <cellStyle name="常规 4 3 3 3 2 4 2" xfId="2938" xr:uid="{F47CFB19-6374-42DF-AFDB-7AD6EE4860B7}"/>
    <cellStyle name="常规 4 3 3 3 2 4 2 2" xfId="7221" xr:uid="{8FF111DF-B413-4EA7-BC6E-7406344B63EE}"/>
    <cellStyle name="常规 4 3 3 3 2 4 2 2 2" xfId="13991" xr:uid="{05B9D733-C162-4109-A2E7-387FF8BD8743}"/>
    <cellStyle name="常规 4 3 3 3 2 4 2 3" xfId="10447" xr:uid="{E04B3550-422D-4177-925E-33FD64C59E67}"/>
    <cellStyle name="常规 4 3 3 3 2 4 3" xfId="5805" xr:uid="{C60895BF-09ED-499A-B094-E678B00A83DC}"/>
    <cellStyle name="常规 4 3 3 3 2 4 3 2" xfId="12575" xr:uid="{92BB37C0-06DD-4ABA-B0A0-3AB51115F45C}"/>
    <cellStyle name="常规 4 3 3 3 2 4 4" xfId="8642" xr:uid="{BAD301ED-11A9-42C0-9C75-B995BF95EF08}"/>
    <cellStyle name="常规 4 3 3 3 2 5" xfId="2939" xr:uid="{F0C033AD-A7F2-42A6-96D3-D65C453EDD71}"/>
    <cellStyle name="常规 4 3 3 3 2 5 2" xfId="6159" xr:uid="{A75D7D04-C95E-4EEC-A9E7-A60F263FC07D}"/>
    <cellStyle name="常规 4 3 3 3 2 5 2 2" xfId="12929" xr:uid="{67107FEC-15AA-445D-A09C-C89B6D6DD8C8}"/>
    <cellStyle name="常规 4 3 3 3 2 5 3" xfId="9385" xr:uid="{2B0A988C-BFF7-4592-A424-ECB875D2080F}"/>
    <cellStyle name="常规 4 3 3 3 2 6" xfId="4743" xr:uid="{2DE302D9-62C2-430A-A1F7-ED468A839744}"/>
    <cellStyle name="常规 4 3 3 3 2 6 2" xfId="11513" xr:uid="{C395E1E5-3D94-4E3B-AE5D-F6F97E8EB606}"/>
    <cellStyle name="常规 4 3 3 3 2 7" xfId="7580" xr:uid="{698C3DA7-6143-4276-BD28-7546B3BBC96B}"/>
    <cellStyle name="常规 4 3 3 3 3" xfId="2940" xr:uid="{7411D3BC-B27C-4F1B-8C06-A7A7F6C2EFE0}"/>
    <cellStyle name="常规 4 3 3 3 3 2" xfId="2941" xr:uid="{448E74D1-EBFF-49D8-9087-9A7A2029A18E}"/>
    <cellStyle name="常规 4 3 3 3 3 2 2" xfId="6336" xr:uid="{A87315FB-5D0F-4F2C-8B52-5582E0B7A7C8}"/>
    <cellStyle name="常规 4 3 3 3 3 2 2 2" xfId="13106" xr:uid="{749F8A97-8311-4E3B-AF2F-9BF947DC2617}"/>
    <cellStyle name="常规 4 3 3 3 3 2 3" xfId="9562" xr:uid="{BE32734D-45DD-43B4-8148-25ABA45C70FF}"/>
    <cellStyle name="常规 4 3 3 3 3 3" xfId="4920" xr:uid="{9BED0CF9-2FC2-4725-B135-C0F7A3DCCAA6}"/>
    <cellStyle name="常规 4 3 3 3 3 3 2" xfId="11690" xr:uid="{9613051D-60C4-4197-B9DD-E70737551206}"/>
    <cellStyle name="常规 4 3 3 3 3 4" xfId="7757" xr:uid="{F2ACF3EE-FFBA-4493-AE47-7C477300ACEA}"/>
    <cellStyle name="常规 4 3 3 3 4" xfId="2942" xr:uid="{D5595325-E7CE-48E3-B9BE-6747B71B794B}"/>
    <cellStyle name="常规 4 3 3 3 4 2" xfId="2943" xr:uid="{2BA478C6-75D7-463A-B14D-ADD9AE275BF9}"/>
    <cellStyle name="常规 4 3 3 3 4 2 2" xfId="6690" xr:uid="{0096A8A3-5D31-4077-AB15-FFD2BADF2B6D}"/>
    <cellStyle name="常规 4 3 3 3 4 2 2 2" xfId="13460" xr:uid="{E3FE378A-4065-4A88-814D-8C993EAD7264}"/>
    <cellStyle name="常规 4 3 3 3 4 2 3" xfId="9916" xr:uid="{C8EEFAD7-1B07-4A0E-8924-D41A30E480AD}"/>
    <cellStyle name="常规 4 3 3 3 4 3" xfId="5274" xr:uid="{CB090F81-3591-4870-9519-9F8CE40C5C0B}"/>
    <cellStyle name="常规 4 3 3 3 4 3 2" xfId="12044" xr:uid="{A790AE27-67DD-425B-ADE5-CA4CCC2D25A3}"/>
    <cellStyle name="常规 4 3 3 3 4 4" xfId="8111" xr:uid="{02D3AB39-47CE-48B4-8EAC-CA8B8D3C7328}"/>
    <cellStyle name="常规 4 3 3 3 5" xfId="2944" xr:uid="{5FE2F919-7AB2-4684-9BCE-B5B6F64B456F}"/>
    <cellStyle name="常规 4 3 3 3 5 2" xfId="2945" xr:uid="{AD8489E9-A215-4FB8-BE6F-9EE0203BAF8A}"/>
    <cellStyle name="常规 4 3 3 3 5 2 2" xfId="7044" xr:uid="{20B09417-01A5-4D62-9760-0E131CBD964C}"/>
    <cellStyle name="常规 4 3 3 3 5 2 2 2" xfId="13814" xr:uid="{348E26F5-0E55-4F2A-9EC5-8C24FE0E66A0}"/>
    <cellStyle name="常规 4 3 3 3 5 2 3" xfId="10270" xr:uid="{3148CFA2-91B3-4E76-BCA1-C4CF0C2FC37C}"/>
    <cellStyle name="常规 4 3 3 3 5 3" xfId="5628" xr:uid="{48C507C6-6D3C-4F82-B45E-1CD24F2061A6}"/>
    <cellStyle name="常规 4 3 3 3 5 3 2" xfId="12398" xr:uid="{3115FF86-4E13-42BB-A19D-3FB250E87D4A}"/>
    <cellStyle name="常规 4 3 3 3 5 4" xfId="8465" xr:uid="{9C862B71-52EC-4AB5-8513-76C637026CA3}"/>
    <cellStyle name="常规 4 3 3 3 6" xfId="2946" xr:uid="{019BB08D-1487-4562-A365-6D72449B5387}"/>
    <cellStyle name="常规 4 3 3 3 6 2" xfId="5982" xr:uid="{43B14FBF-C8A5-4714-9424-7DFC9854EBD4}"/>
    <cellStyle name="常规 4 3 3 3 6 2 2" xfId="12752" xr:uid="{E115D839-D464-455C-BEB2-6C1A137EA41C}"/>
    <cellStyle name="常规 4 3 3 3 6 3" xfId="9208" xr:uid="{CDA546A5-BCF1-4357-9439-01E6A7E59718}"/>
    <cellStyle name="常规 4 3 3 3 7" xfId="4566" xr:uid="{156FF931-06C1-4010-9E05-4FE04DA8345F}"/>
    <cellStyle name="常规 4 3 3 3 7 2" xfId="11336" xr:uid="{4EB655D4-2281-4D17-A1AC-BCEDDCF38D8F}"/>
    <cellStyle name="常规 4 3 3 3 8" xfId="7403" xr:uid="{9454E0A2-480A-4222-8889-CAB044E6805F}"/>
    <cellStyle name="常规 4 3 3 4" xfId="2947" xr:uid="{A9F48C3F-7D2A-4B4C-8B74-6E5B23C3AE44}"/>
    <cellStyle name="常规 4 3 3 4 2" xfId="2948" xr:uid="{220269BB-A693-440A-900A-A8BCDB737E94}"/>
    <cellStyle name="常规 4 3 3 4 2 2" xfId="2949" xr:uid="{1199EAF3-BB0B-431B-B357-E882C69597C0}"/>
    <cellStyle name="常规 4 3 3 4 2 2 2" xfId="6432" xr:uid="{1B84EB3A-7D03-41C3-BEEA-A19FE6EE866C}"/>
    <cellStyle name="常规 4 3 3 4 2 2 2 2" xfId="13202" xr:uid="{E3953493-784C-4F86-9F82-8AA6DD5EC66B}"/>
    <cellStyle name="常规 4 3 3 4 2 2 3" xfId="9658" xr:uid="{A87F2CA1-0ADC-4767-AFCD-9F37907391F5}"/>
    <cellStyle name="常规 4 3 3 4 2 3" xfId="5016" xr:uid="{F7C0F59F-A804-4D36-9638-BA4EDDF79170}"/>
    <cellStyle name="常规 4 3 3 4 2 3 2" xfId="11786" xr:uid="{66753809-2F6A-4A30-A044-AC30BBFD5906}"/>
    <cellStyle name="常规 4 3 3 4 2 4" xfId="7853" xr:uid="{D6680169-EE27-4E66-AC9C-327B66804CBE}"/>
    <cellStyle name="常规 4 3 3 4 3" xfId="2950" xr:uid="{F63DB94D-EE4D-4A04-9BF3-B05FB7F3655B}"/>
    <cellStyle name="常规 4 3 3 4 3 2" xfId="2951" xr:uid="{AC35C366-4C5A-4733-BC23-321C206ACBDF}"/>
    <cellStyle name="常规 4 3 3 4 3 2 2" xfId="6786" xr:uid="{D278276D-D1DB-4159-9CB4-2DD4554DC39C}"/>
    <cellStyle name="常规 4 3 3 4 3 2 2 2" xfId="13556" xr:uid="{6AC4BB29-E029-46B4-83D0-C94FA8EE8434}"/>
    <cellStyle name="常规 4 3 3 4 3 2 3" xfId="10012" xr:uid="{0BD46403-5AA7-4ADB-B052-2EFD01BD82B3}"/>
    <cellStyle name="常规 4 3 3 4 3 3" xfId="5370" xr:uid="{6345BFA6-62D4-4EB2-ADC4-13597CFEF708}"/>
    <cellStyle name="常规 4 3 3 4 3 3 2" xfId="12140" xr:uid="{9B3669A3-BCDA-4AF1-B77E-A7726B1E7FA4}"/>
    <cellStyle name="常规 4 3 3 4 3 4" xfId="8207" xr:uid="{087CAD3A-85E2-4981-A742-E6B49F7E7509}"/>
    <cellStyle name="常规 4 3 3 4 4" xfId="2952" xr:uid="{2038263B-149C-4C18-89BF-BF880CA3571A}"/>
    <cellStyle name="常规 4 3 3 4 4 2" xfId="2953" xr:uid="{24051817-FDE0-4796-8B27-406D1877C718}"/>
    <cellStyle name="常规 4 3 3 4 4 2 2" xfId="7140" xr:uid="{7850A813-87A6-4B45-BC49-6C619109492D}"/>
    <cellStyle name="常规 4 3 3 4 4 2 2 2" xfId="13910" xr:uid="{61400A63-B1B9-42F3-937F-B5592488E217}"/>
    <cellStyle name="常规 4 3 3 4 4 2 3" xfId="10366" xr:uid="{FDEDFA8D-9197-41D5-B051-F19EE1791D2B}"/>
    <cellStyle name="常规 4 3 3 4 4 3" xfId="5724" xr:uid="{22B0F9B7-7FBB-40AE-B49F-3731626348BD}"/>
    <cellStyle name="常规 4 3 3 4 4 3 2" xfId="12494" xr:uid="{5C439678-CDDF-4B31-8F81-FAAA0D5A7ED3}"/>
    <cellStyle name="常规 4 3 3 4 4 4" xfId="8561" xr:uid="{2B7B7AD6-C0AE-4B71-AC4B-1CF09AF3A4FF}"/>
    <cellStyle name="常规 4 3 3 4 5" xfId="2954" xr:uid="{3023E38E-B3E2-4FAD-8E73-6B65BD7CF093}"/>
    <cellStyle name="常规 4 3 3 4 5 2" xfId="6078" xr:uid="{B2E5D16D-E6E0-4E0C-8E10-4484EE4E01CD}"/>
    <cellStyle name="常规 4 3 3 4 5 2 2" xfId="12848" xr:uid="{AB852545-F652-431A-812A-18C42C370F23}"/>
    <cellStyle name="常规 4 3 3 4 5 3" xfId="9304" xr:uid="{2EA9EB25-BDCB-4E52-9FB0-606DE4B35968}"/>
    <cellStyle name="常规 4 3 3 4 6" xfId="4662" xr:uid="{B7FA48C7-126C-4416-AFF3-350649F6D020}"/>
    <cellStyle name="常规 4 3 3 4 6 2" xfId="11432" xr:uid="{7D6B480C-81C5-4DFA-AFDC-D8E1D1B21DC4}"/>
    <cellStyle name="常规 4 3 3 4 7" xfId="7499" xr:uid="{D295D263-102F-49DB-A26C-8D58401AF4EB}"/>
    <cellStyle name="常规 4 3 3 5" xfId="2955" xr:uid="{680CF87B-9EA7-4769-93A5-E8BFE342C3EC}"/>
    <cellStyle name="常规 4 3 3 5 2" xfId="2956" xr:uid="{4A908A77-3D9D-44DD-A5BB-AA6710112857}"/>
    <cellStyle name="常规 4 3 3 5 2 2" xfId="6255" xr:uid="{F75D7191-1E96-4FE1-A73C-9CA42C301477}"/>
    <cellStyle name="常规 4 3 3 5 2 2 2" xfId="13025" xr:uid="{D3C8F6B9-2339-4BA1-912C-BF0A3908C54F}"/>
    <cellStyle name="常规 4 3 3 5 2 3" xfId="9481" xr:uid="{3BB87E44-EC62-4B7B-837A-50AE4AFDF5B8}"/>
    <cellStyle name="常规 4 3 3 5 3" xfId="4839" xr:uid="{038D1C6A-ABA5-4C29-854A-A218C5234494}"/>
    <cellStyle name="常规 4 3 3 5 3 2" xfId="11609" xr:uid="{3E2AF5C3-00F9-44D2-B6BA-C20FCE94C3DB}"/>
    <cellStyle name="常规 4 3 3 5 4" xfId="7676" xr:uid="{02AF3E67-5964-45F1-B9FB-E7A204C337BD}"/>
    <cellStyle name="常规 4 3 3 6" xfId="2957" xr:uid="{983C152A-2845-4037-B3B6-C4E8273C4415}"/>
    <cellStyle name="常规 4 3 3 6 2" xfId="2958" xr:uid="{9D133DBB-358B-4EA9-97A8-B558DA93A404}"/>
    <cellStyle name="常规 4 3 3 6 2 2" xfId="6609" xr:uid="{7A2F7DDF-678A-4D72-8F73-DEBD976E6494}"/>
    <cellStyle name="常规 4 3 3 6 2 2 2" xfId="13379" xr:uid="{14503D26-5381-41BF-9DEF-1FE3EA7B10A7}"/>
    <cellStyle name="常规 4 3 3 6 2 3" xfId="9835" xr:uid="{C40748AA-20D0-48EC-BB5C-9181A7D2E3B4}"/>
    <cellStyle name="常规 4 3 3 6 3" xfId="5193" xr:uid="{AFD5465D-07FA-4AE2-B838-8DD9238F0288}"/>
    <cellStyle name="常规 4 3 3 6 3 2" xfId="11963" xr:uid="{19665025-D34D-4D1D-99B0-1D6B79E4E8F7}"/>
    <cellStyle name="常规 4 3 3 6 4" xfId="8030" xr:uid="{16E62EA9-DB0F-417E-BA8D-61BDE2252571}"/>
    <cellStyle name="常规 4 3 3 7" xfId="2959" xr:uid="{A08E7304-0441-4D27-A288-46C88FA5C12A}"/>
    <cellStyle name="常规 4 3 3 7 2" xfId="2960" xr:uid="{46B8ADED-B186-4FB0-8CB7-C6116115FEEE}"/>
    <cellStyle name="常规 4 3 3 7 2 2" xfId="6963" xr:uid="{EE7F4A82-57DA-480E-ADC1-342A477BC473}"/>
    <cellStyle name="常规 4 3 3 7 2 2 2" xfId="13733" xr:uid="{38F03323-2790-4CF9-A78A-AC262BAF68BF}"/>
    <cellStyle name="常规 4 3 3 7 2 3" xfId="10189" xr:uid="{3D8250D2-16DD-494F-9A81-53CF64C9DE60}"/>
    <cellStyle name="常规 4 3 3 7 3" xfId="5547" xr:uid="{4CF698F2-8A2D-446D-8106-FEEE9B9FCDAD}"/>
    <cellStyle name="常规 4 3 3 7 3 2" xfId="12317" xr:uid="{7C977EC6-F61B-4B27-82A5-9FCA2C850179}"/>
    <cellStyle name="常规 4 3 3 7 4" xfId="8384" xr:uid="{0F9856FB-F9D8-4958-8E59-61886D5BD69F}"/>
    <cellStyle name="常规 4 3 3 8" xfId="2961" xr:uid="{57039D74-27CF-4C1B-86D1-0366072437C8}"/>
    <cellStyle name="常规 4 3 3 8 2" xfId="5901" xr:uid="{338C1C6F-D6DB-4000-8F0F-E178E9DA2B72}"/>
    <cellStyle name="常规 4 3 3 8 2 2" xfId="12671" xr:uid="{90AB9686-6644-4026-8228-C7100586FDA2}"/>
    <cellStyle name="常规 4 3 3 8 3" xfId="9127" xr:uid="{D314B692-9E0D-4DDB-9B03-C75FC92E0C88}"/>
    <cellStyle name="常规 4 3 3 9" xfId="4485" xr:uid="{E7C4F4FE-61DF-43BD-95FB-D0382FA268BC}"/>
    <cellStyle name="常规 4 3 3 9 2" xfId="11255" xr:uid="{D0067113-C97C-4B44-9590-0DFDBBAB64C0}"/>
    <cellStyle name="常规 4 3 4" xfId="2962" xr:uid="{57A042EC-D25B-4101-868C-1F7A114C71EC}"/>
    <cellStyle name="常规 4 3 4 2" xfId="2963" xr:uid="{3493E134-A732-47F3-9590-A298FF9D93C0}"/>
    <cellStyle name="常规 4 3 4 2 2" xfId="2964" xr:uid="{0F861F76-1D2E-4E8F-BA63-2F2EFEF20B99}"/>
    <cellStyle name="常规 4 3 4 2 2 2" xfId="2965" xr:uid="{BF134065-0D25-45D3-968E-C458A335CF21}"/>
    <cellStyle name="常规 4 3 4 2 2 2 2" xfId="2966" xr:uid="{2AA10AF1-ACFA-424C-9AE1-1F0272A2BEC9}"/>
    <cellStyle name="常规 4 3 4 2 2 2 2 2" xfId="6527" xr:uid="{B0FE6376-4CE9-44FB-9B31-BDAC888ACC81}"/>
    <cellStyle name="常规 4 3 4 2 2 2 2 2 2" xfId="13297" xr:uid="{9BDBB4FB-C5A2-4013-9E44-69BDD3FEF835}"/>
    <cellStyle name="常规 4 3 4 2 2 2 2 3" xfId="9753" xr:uid="{6F122C5E-8A12-42E2-B858-2A76A36E8B94}"/>
    <cellStyle name="常规 4 3 4 2 2 2 3" xfId="5111" xr:uid="{A4EE00EE-41A3-433E-A993-9C09059F2A36}"/>
    <cellStyle name="常规 4 3 4 2 2 2 3 2" xfId="11881" xr:uid="{24B0D5D9-A659-4F22-A327-9552CC406EE5}"/>
    <cellStyle name="常规 4 3 4 2 2 2 4" xfId="7948" xr:uid="{527A74E7-20F0-4CE9-9BB2-A193E2B0BE78}"/>
    <cellStyle name="常规 4 3 4 2 2 3" xfId="2967" xr:uid="{28E638E1-FDE9-4C75-954B-E29B036FEA4B}"/>
    <cellStyle name="常规 4 3 4 2 2 3 2" xfId="2968" xr:uid="{50880BA9-61DF-4FA3-AD6F-06458E3BEAE2}"/>
    <cellStyle name="常规 4 3 4 2 2 3 2 2" xfId="6881" xr:uid="{456BEDB5-01A4-4C22-9812-70769219957C}"/>
    <cellStyle name="常规 4 3 4 2 2 3 2 2 2" xfId="13651" xr:uid="{0E5A345A-7376-4591-B743-75DA6157BB56}"/>
    <cellStyle name="常规 4 3 4 2 2 3 2 3" xfId="10107" xr:uid="{8F227AB1-CB9D-4FDF-A3D1-B592D1D0DCE9}"/>
    <cellStyle name="常规 4 3 4 2 2 3 3" xfId="5465" xr:uid="{368A277C-589C-4926-ADD4-D0B76C4E25F4}"/>
    <cellStyle name="常规 4 3 4 2 2 3 3 2" xfId="12235" xr:uid="{99D293F0-8C25-4206-9B61-8906A5C4E754}"/>
    <cellStyle name="常规 4 3 4 2 2 3 4" xfId="8302" xr:uid="{C678998B-1E2F-4D41-B51B-73CF49AC93C9}"/>
    <cellStyle name="常规 4 3 4 2 2 4" xfId="2969" xr:uid="{AF8D36B2-7147-4523-AC3D-29DC5718BEA4}"/>
    <cellStyle name="常规 4 3 4 2 2 4 2" xfId="2970" xr:uid="{AF378F35-8009-4CED-92BA-D9060E9E8813}"/>
    <cellStyle name="常规 4 3 4 2 2 4 2 2" xfId="7235" xr:uid="{681AF59F-B15A-4FD6-BB46-50FA608F24E3}"/>
    <cellStyle name="常规 4 3 4 2 2 4 2 2 2" xfId="14005" xr:uid="{D18DA2DB-1599-465B-8231-8110D24E73DC}"/>
    <cellStyle name="常规 4 3 4 2 2 4 2 3" xfId="10461" xr:uid="{7D0D9C02-3A7E-4A35-ACF0-06221E33EB49}"/>
    <cellStyle name="常规 4 3 4 2 2 4 3" xfId="5819" xr:uid="{28BD0A3F-1E78-4C29-86F1-E759B12E72A9}"/>
    <cellStyle name="常规 4 3 4 2 2 4 3 2" xfId="12589" xr:uid="{9FB0AA08-890F-4FE2-98C9-8B15EE2CB918}"/>
    <cellStyle name="常规 4 3 4 2 2 4 4" xfId="8656" xr:uid="{A242651E-FCF0-435D-B2BA-50240F5B0062}"/>
    <cellStyle name="常规 4 3 4 2 2 5" xfId="2971" xr:uid="{FA132F97-5631-4349-B3A9-E8F421A6A691}"/>
    <cellStyle name="常规 4 3 4 2 2 5 2" xfId="6173" xr:uid="{71593089-CBE2-45A0-A790-4B195D939109}"/>
    <cellStyle name="常规 4 3 4 2 2 5 2 2" xfId="12943" xr:uid="{84E5B656-1209-455E-9FB7-0B015DA2120D}"/>
    <cellStyle name="常规 4 3 4 2 2 5 3" xfId="9399" xr:uid="{A732481C-5DE1-4570-AE03-65794EB91D10}"/>
    <cellStyle name="常规 4 3 4 2 2 6" xfId="4757" xr:uid="{32A1742F-E89A-465B-A1F1-8946D5BC0867}"/>
    <cellStyle name="常规 4 3 4 2 2 6 2" xfId="11527" xr:uid="{4DDA1B44-A487-4FD8-A517-79F862CD0820}"/>
    <cellStyle name="常规 4 3 4 2 2 7" xfId="7594" xr:uid="{024B7007-1B7F-49BE-92A9-BEF88ADA2387}"/>
    <cellStyle name="常规 4 3 4 2 3" xfId="2972" xr:uid="{A660E27F-BD4C-49BA-A010-DFC1FAD990FB}"/>
    <cellStyle name="常规 4 3 4 2 3 2" xfId="2973" xr:uid="{FBA6B945-C4DE-4ED6-B23C-F23C9705DE3E}"/>
    <cellStyle name="常规 4 3 4 2 3 2 2" xfId="6350" xr:uid="{9778A6F4-739F-4F3B-A20F-CDD5DA6E3DB4}"/>
    <cellStyle name="常规 4 3 4 2 3 2 2 2" xfId="13120" xr:uid="{8FCA3B4F-3A67-4434-B977-48F9029F4EAA}"/>
    <cellStyle name="常规 4 3 4 2 3 2 3" xfId="9576" xr:uid="{EC77FDF4-3CA1-4EFF-B188-8613EF87A814}"/>
    <cellStyle name="常规 4 3 4 2 3 3" xfId="4934" xr:uid="{83F29B9B-2A27-4640-B494-7E1B8077D3F4}"/>
    <cellStyle name="常规 4 3 4 2 3 3 2" xfId="11704" xr:uid="{5A55297F-5762-4501-B9A9-966B8499C1E7}"/>
    <cellStyle name="常规 4 3 4 2 3 4" xfId="7771" xr:uid="{DB90D10B-62F5-492F-8308-682E8695624F}"/>
    <cellStyle name="常规 4 3 4 2 4" xfId="2974" xr:uid="{D28E0A9C-D100-4944-8715-AFB6E6C5922C}"/>
    <cellStyle name="常规 4 3 4 2 4 2" xfId="2975" xr:uid="{E0B549CC-431D-46B2-A857-C79AC4C11ECD}"/>
    <cellStyle name="常规 4 3 4 2 4 2 2" xfId="6704" xr:uid="{F89DDFF3-440E-46C9-8330-B387F8D66350}"/>
    <cellStyle name="常规 4 3 4 2 4 2 2 2" xfId="13474" xr:uid="{7A1897D7-93AA-4A8F-BA3C-476F7CF51B26}"/>
    <cellStyle name="常规 4 3 4 2 4 2 3" xfId="9930" xr:uid="{D67BB344-2500-4CA7-B86D-06DF02ED8C2A}"/>
    <cellStyle name="常规 4 3 4 2 4 3" xfId="5288" xr:uid="{59DB1570-4547-4940-AE21-CCB9559CA9FF}"/>
    <cellStyle name="常规 4 3 4 2 4 3 2" xfId="12058" xr:uid="{20EF5090-F7AB-433F-B6A2-4B03625AAFBF}"/>
    <cellStyle name="常规 4 3 4 2 4 4" xfId="8125" xr:uid="{4BEF199A-6933-4743-B5EF-5BBED72C20FE}"/>
    <cellStyle name="常规 4 3 4 2 5" xfId="2976" xr:uid="{FD9EC25F-95B5-44B8-9098-AC33B51308E4}"/>
    <cellStyle name="常规 4 3 4 2 5 2" xfId="2977" xr:uid="{D21FFF49-68EB-4E5B-8A94-980C0AC2DFD2}"/>
    <cellStyle name="常规 4 3 4 2 5 2 2" xfId="7058" xr:uid="{129D6CD3-8594-4B1F-9C9B-726F2E6E57F8}"/>
    <cellStyle name="常规 4 3 4 2 5 2 2 2" xfId="13828" xr:uid="{33805DF5-68BA-4332-85C9-8725AD3D37FE}"/>
    <cellStyle name="常规 4 3 4 2 5 2 3" xfId="10284" xr:uid="{BA8C30C8-6C14-4678-83F5-2812AAEA53F6}"/>
    <cellStyle name="常规 4 3 4 2 5 3" xfId="5642" xr:uid="{2CDA0BFD-D919-448A-A8B5-3ED860E7DC87}"/>
    <cellStyle name="常规 4 3 4 2 5 3 2" xfId="12412" xr:uid="{F6260BB3-A9EB-44C8-9903-C70AB790C96C}"/>
    <cellStyle name="常规 4 3 4 2 5 4" xfId="8479" xr:uid="{1C807A2D-B77C-411B-B602-C4A6B7C5A46F}"/>
    <cellStyle name="常规 4 3 4 2 6" xfId="2978" xr:uid="{40549D71-AF55-4CC0-9E8B-9DE59E426298}"/>
    <cellStyle name="常规 4 3 4 2 6 2" xfId="5996" xr:uid="{66920389-AD60-46DD-81A4-D0767331A1EE}"/>
    <cellStyle name="常规 4 3 4 2 6 2 2" xfId="12766" xr:uid="{6AE65FD2-AD0C-431D-9D1A-335068EBFC77}"/>
    <cellStyle name="常规 4 3 4 2 6 3" xfId="9222" xr:uid="{F4F3317E-DF02-49CC-B38D-BACBA59F10E7}"/>
    <cellStyle name="常规 4 3 4 2 7" xfId="4580" xr:uid="{458351AC-D148-419B-8319-A24CF4AA0F1E}"/>
    <cellStyle name="常规 4 3 4 2 7 2" xfId="11350" xr:uid="{9CBC08D4-3B0C-466E-9EB7-5C5BBC3AD62D}"/>
    <cellStyle name="常规 4 3 4 2 8" xfId="7417" xr:uid="{35E88059-366A-4778-AE92-9AA15428D0A2}"/>
    <cellStyle name="常规 4 3 4 3" xfId="2979" xr:uid="{3BB6F1D6-A038-4C57-9051-77B9E67D413C}"/>
    <cellStyle name="常规 4 3 4 3 2" xfId="2980" xr:uid="{1A8A795E-C914-48C0-BC1E-31E15674CD0A}"/>
    <cellStyle name="常规 4 3 4 3 2 2" xfId="2981" xr:uid="{298BDF99-3F5E-4908-8983-89D39B882D9B}"/>
    <cellStyle name="常规 4 3 4 3 2 2 2" xfId="6446" xr:uid="{BD4F422E-02B9-4070-B3AD-C043088E8EE2}"/>
    <cellStyle name="常规 4 3 4 3 2 2 2 2" xfId="13216" xr:uid="{8D440159-F239-4DCA-9F6B-51D0CEB5D0F7}"/>
    <cellStyle name="常规 4 3 4 3 2 2 3" xfId="9672" xr:uid="{FD5DA013-E211-4453-B614-E3FE696CC6DE}"/>
    <cellStyle name="常规 4 3 4 3 2 3" xfId="5030" xr:uid="{035E9E08-71A5-4E2F-85BD-F7182779A759}"/>
    <cellStyle name="常规 4 3 4 3 2 3 2" xfId="11800" xr:uid="{CED6900B-2D73-4A01-897A-DBC6E2A8073F}"/>
    <cellStyle name="常规 4 3 4 3 2 4" xfId="7867" xr:uid="{6ABA7ADC-6DAE-4A59-B906-59E19711CA2A}"/>
    <cellStyle name="常规 4 3 4 3 3" xfId="2982" xr:uid="{B5006DBC-7801-4B92-AE7B-CE23223FE791}"/>
    <cellStyle name="常规 4 3 4 3 3 2" xfId="2983" xr:uid="{597BF76F-2E9B-4BC5-BD72-B7D2F9ACBB88}"/>
    <cellStyle name="常规 4 3 4 3 3 2 2" xfId="6800" xr:uid="{73E7414C-A426-458E-A64A-26520B1AD2B1}"/>
    <cellStyle name="常规 4 3 4 3 3 2 2 2" xfId="13570" xr:uid="{628005E1-7741-4B74-87AE-E287A2CE3868}"/>
    <cellStyle name="常规 4 3 4 3 3 2 3" xfId="10026" xr:uid="{B8D8104F-25FD-4A8B-9380-4EA3FCBD3031}"/>
    <cellStyle name="常规 4 3 4 3 3 3" xfId="5384" xr:uid="{2678DA44-162E-4B1C-8A53-76E6379A53F6}"/>
    <cellStyle name="常规 4 3 4 3 3 3 2" xfId="12154" xr:uid="{1AE73EE7-1E1E-4831-9DBC-794F7A8568F7}"/>
    <cellStyle name="常规 4 3 4 3 3 4" xfId="8221" xr:uid="{1FBB3944-A1EE-4DDA-86FE-F09096237AC9}"/>
    <cellStyle name="常规 4 3 4 3 4" xfId="2984" xr:uid="{71185FCF-291A-448C-B281-93D94A0344E3}"/>
    <cellStyle name="常规 4 3 4 3 4 2" xfId="2985" xr:uid="{43495BD0-BC23-4C4C-96DE-02F1239683BF}"/>
    <cellStyle name="常规 4 3 4 3 4 2 2" xfId="7154" xr:uid="{26423676-8084-4CEC-AAF2-A8EF8BBE618E}"/>
    <cellStyle name="常规 4 3 4 3 4 2 2 2" xfId="13924" xr:uid="{9614B16F-468E-49C9-AF26-641B9EEE06C9}"/>
    <cellStyle name="常规 4 3 4 3 4 2 3" xfId="10380" xr:uid="{C82B6184-D326-4D01-AAA7-19A1A308764B}"/>
    <cellStyle name="常规 4 3 4 3 4 3" xfId="5738" xr:uid="{5D4CE164-AA68-45A1-88AD-63E549D762D6}"/>
    <cellStyle name="常规 4 3 4 3 4 3 2" xfId="12508" xr:uid="{BCAECABB-58D3-4E07-89D0-F8216023C490}"/>
    <cellStyle name="常规 4 3 4 3 4 4" xfId="8575" xr:uid="{777570D2-EBD9-407D-A594-46FF57CB8D8C}"/>
    <cellStyle name="常规 4 3 4 3 5" xfId="2986" xr:uid="{8FD5A2AD-28BC-4397-A29C-3CA1E1B7DD36}"/>
    <cellStyle name="常规 4 3 4 3 5 2" xfId="6092" xr:uid="{B1E273DB-3512-4099-BC08-6F6E93D9CE0F}"/>
    <cellStyle name="常规 4 3 4 3 5 2 2" xfId="12862" xr:uid="{41909E30-E2DD-4464-A81B-116E81AEAD17}"/>
    <cellStyle name="常规 4 3 4 3 5 3" xfId="9318" xr:uid="{28462B5B-4C9A-478A-8121-05375A1380FD}"/>
    <cellStyle name="常规 4 3 4 3 6" xfId="4676" xr:uid="{5B24E469-C1EB-4C0C-A148-59F03CFEE9E6}"/>
    <cellStyle name="常规 4 3 4 3 6 2" xfId="11446" xr:uid="{74CDB964-631F-450E-BEB8-51BBC369D4BE}"/>
    <cellStyle name="常规 4 3 4 3 7" xfId="7513" xr:uid="{E456B231-2931-4541-B2B4-7E515FEF7BBE}"/>
    <cellStyle name="常规 4 3 4 4" xfId="2987" xr:uid="{0F8A4231-E50B-4669-BAE3-0C4BF2A56460}"/>
    <cellStyle name="常规 4 3 4 4 2" xfId="2988" xr:uid="{6997FBEE-A78A-4346-909A-6C16B0F892C6}"/>
    <cellStyle name="常规 4 3 4 4 2 2" xfId="6269" xr:uid="{D54AE16B-EDA0-4831-BA22-7E27BAEDA017}"/>
    <cellStyle name="常规 4 3 4 4 2 2 2" xfId="13039" xr:uid="{6B065250-8749-4E6A-AC26-DC504F9FD726}"/>
    <cellStyle name="常规 4 3 4 4 2 3" xfId="9495" xr:uid="{A99F4F8E-E18D-429C-8183-6C3CB6B65335}"/>
    <cellStyle name="常规 4 3 4 4 3" xfId="4853" xr:uid="{B1C622B1-DEC5-48C7-A43F-BC2B2D703A7F}"/>
    <cellStyle name="常规 4 3 4 4 3 2" xfId="11623" xr:uid="{55DDAC31-973A-483A-AEB2-62F40EE78CC2}"/>
    <cellStyle name="常规 4 3 4 4 4" xfId="7690" xr:uid="{280298E2-9FBA-4DCD-9E7A-B80011DA8C3E}"/>
    <cellStyle name="常规 4 3 4 5" xfId="2989" xr:uid="{E99CE06F-3D92-4E27-98D6-0AFCDFE8A7E9}"/>
    <cellStyle name="常规 4 3 4 5 2" xfId="2990" xr:uid="{F09C0092-FFD4-430A-A87A-94F641FCEC9D}"/>
    <cellStyle name="常规 4 3 4 5 2 2" xfId="6623" xr:uid="{FE66C415-280B-4FE1-B4E4-1F167E4BAF48}"/>
    <cellStyle name="常规 4 3 4 5 2 2 2" xfId="13393" xr:uid="{C91233F9-E52B-4589-9AFB-0EF0579F99AD}"/>
    <cellStyle name="常规 4 3 4 5 2 3" xfId="9849" xr:uid="{7D182637-3A92-4BAF-A870-8E8328CE1D39}"/>
    <cellStyle name="常规 4 3 4 5 3" xfId="5207" xr:uid="{F85BB97A-17CD-4D5A-9615-E5658AD2E66D}"/>
    <cellStyle name="常规 4 3 4 5 3 2" xfId="11977" xr:uid="{5726952D-2C68-4E35-B444-78B411A67393}"/>
    <cellStyle name="常规 4 3 4 5 4" xfId="8044" xr:uid="{90EBEAFF-C91B-4907-B6CB-1678731D8DBB}"/>
    <cellStyle name="常规 4 3 4 6" xfId="2991" xr:uid="{DF74C3C9-3E5E-4ACA-BB5D-0951C93282A3}"/>
    <cellStyle name="常规 4 3 4 6 2" xfId="2992" xr:uid="{D0025E3A-484A-42FA-B7D3-CE1334FDD4A8}"/>
    <cellStyle name="常规 4 3 4 6 2 2" xfId="6977" xr:uid="{B0A79F39-B933-4EC0-B6C3-EE4F32688EE8}"/>
    <cellStyle name="常规 4 3 4 6 2 2 2" xfId="13747" xr:uid="{DFAB1670-1F42-486D-8DAA-FDCCBF875B13}"/>
    <cellStyle name="常规 4 3 4 6 2 3" xfId="10203" xr:uid="{69A29B77-E009-4FC7-AA35-512FA4540C44}"/>
    <cellStyle name="常规 4 3 4 6 3" xfId="5561" xr:uid="{FB13FFE9-762C-4AC8-B210-16404F7627A4}"/>
    <cellStyle name="常规 4 3 4 6 3 2" xfId="12331" xr:uid="{12AFF5F7-6ACD-4F08-83BD-04002B6FA99B}"/>
    <cellStyle name="常规 4 3 4 6 4" xfId="8398" xr:uid="{A1E99DA7-69FF-4FB9-9797-D3D4914048A8}"/>
    <cellStyle name="常规 4 3 4 7" xfId="2993" xr:uid="{9B5B4184-1BDE-48EA-AD9C-F94A4EEA1CDE}"/>
    <cellStyle name="常规 4 3 4 7 2" xfId="5915" xr:uid="{96E3D560-C75A-4F00-98AD-DDED7198D4DE}"/>
    <cellStyle name="常规 4 3 4 7 2 2" xfId="12685" xr:uid="{B7827319-2727-4D09-B01A-17F4A14F00E2}"/>
    <cellStyle name="常规 4 3 4 7 3" xfId="9141" xr:uid="{078769F6-EC28-4CB5-B2A8-6A07ACD59CCF}"/>
    <cellStyle name="常规 4 3 4 8" xfId="4499" xr:uid="{92AAE585-1E2A-4636-B492-1E38263E4AA1}"/>
    <cellStyle name="常规 4 3 4 8 2" xfId="11269" xr:uid="{8C31B232-27AF-4942-A1E2-128C84D870D5}"/>
    <cellStyle name="常规 4 3 4 9" xfId="7336" xr:uid="{CEDE9823-F348-4181-9880-B3B2FD99B8B9}"/>
    <cellStyle name="常规 4 3 5" xfId="2994" xr:uid="{B5480171-9E2B-4486-8612-3F738C7B12E1}"/>
    <cellStyle name="常规 4 3 5 2" xfId="2995" xr:uid="{6A46A811-BF2E-49A1-A866-109DF5B7CF6E}"/>
    <cellStyle name="常规 4 3 5 2 2" xfId="2996" xr:uid="{1BF874FB-91C8-4379-8BB4-5D633B454498}"/>
    <cellStyle name="常规 4 3 5 2 2 2" xfId="6404" xr:uid="{601B3349-7D37-4252-AB10-8A5B22203053}"/>
    <cellStyle name="常规 4 3 5 2 2 2 2" xfId="13174" xr:uid="{0CD6BA19-6735-4222-ABC2-33F2F2879B62}"/>
    <cellStyle name="常规 4 3 5 2 2 3" xfId="9630" xr:uid="{02164F9F-AE3C-43BC-8BCB-62A5481B414E}"/>
    <cellStyle name="常规 4 3 5 2 3" xfId="4988" xr:uid="{86DFE7EE-7D69-4B5B-86AC-BFD08FCBE12A}"/>
    <cellStyle name="常规 4 3 5 2 3 2" xfId="11758" xr:uid="{E974FE8E-7E2F-4CA4-BDBA-F2CFAEE99EA3}"/>
    <cellStyle name="常规 4 3 5 2 4" xfId="7825" xr:uid="{5C6E22BA-9EE8-4053-B5E5-3A07B6C4B83C}"/>
    <cellStyle name="常规 4 3 5 3" xfId="2997" xr:uid="{FCDB7B19-CA9A-449A-BEA2-C3C7D829EBC7}"/>
    <cellStyle name="常规 4 3 5 3 2" xfId="2998" xr:uid="{C57455F6-64C1-4777-87E7-62779DFB7EBA}"/>
    <cellStyle name="常规 4 3 5 3 2 2" xfId="6758" xr:uid="{761A8F61-BDA4-40A3-A74B-1A88E2896B28}"/>
    <cellStyle name="常规 4 3 5 3 2 2 2" xfId="13528" xr:uid="{52C4A256-051E-49DB-A4C8-43F82175278B}"/>
    <cellStyle name="常规 4 3 5 3 2 3" xfId="9984" xr:uid="{D44C05BE-D67A-48B6-84C7-E3DAE017DC76}"/>
    <cellStyle name="常规 4 3 5 3 3" xfId="5342" xr:uid="{8A8F936A-83ED-43F4-9805-31AD84FE7B7D}"/>
    <cellStyle name="常规 4 3 5 3 3 2" xfId="12112" xr:uid="{2EA32567-9BAB-4ACB-89EB-C21F49BD7C90}"/>
    <cellStyle name="常规 4 3 5 3 4" xfId="8179" xr:uid="{2F51E209-191A-4696-BCC2-F16FE5598B1D}"/>
    <cellStyle name="常规 4 3 5 4" xfId="2999" xr:uid="{CB84980D-5FA0-4400-8982-2F4223552E3F}"/>
    <cellStyle name="常规 4 3 5 4 2" xfId="3000" xr:uid="{92EA8AA4-3C68-4BB5-B60A-9173DACA15FB}"/>
    <cellStyle name="常规 4 3 5 4 2 2" xfId="7112" xr:uid="{C45D9CB3-9A03-4A7D-90BC-EF89152DA3DB}"/>
    <cellStyle name="常规 4 3 5 4 2 2 2" xfId="13882" xr:uid="{D69A1C57-7EF8-465E-9D21-0C490D34C0B2}"/>
    <cellStyle name="常规 4 3 5 4 2 3" xfId="10338" xr:uid="{885CB92F-15FB-4605-AB38-B193B7DACC77}"/>
    <cellStyle name="常规 4 3 5 4 3" xfId="5696" xr:uid="{D4A4658C-7E53-475D-9353-02B71B8E7F62}"/>
    <cellStyle name="常规 4 3 5 4 3 2" xfId="12466" xr:uid="{9E7708FA-BFF4-4562-BBCA-ECFD1ADD1693}"/>
    <cellStyle name="常规 4 3 5 4 4" xfId="8533" xr:uid="{ED015496-0982-4870-B399-B51584E72A0C}"/>
    <cellStyle name="常规 4 3 5 5" xfId="3001" xr:uid="{EF6CAE24-5F8D-4601-AFA7-04B45C387902}"/>
    <cellStyle name="常规 4 3 5 5 2" xfId="6050" xr:uid="{B0485034-BBEA-43A6-B0F8-5C1C6DF03077}"/>
    <cellStyle name="常规 4 3 5 5 2 2" xfId="12820" xr:uid="{ED7B59B7-E87A-41B1-81D2-FB7F2790E083}"/>
    <cellStyle name="常规 4 3 5 5 3" xfId="9276" xr:uid="{2F773EDB-A6DB-42B2-BE8C-046282E7763F}"/>
    <cellStyle name="常规 4 3 5 6" xfId="4634" xr:uid="{A36AEE25-5264-4E12-934D-CF2FFE8DA961}"/>
    <cellStyle name="常规 4 3 5 6 2" xfId="11404" xr:uid="{27AAAF43-8A5F-4C69-B0ED-00FD2E4FAD53}"/>
    <cellStyle name="常规 4 3 5 7" xfId="7471" xr:uid="{61E5B2F4-DADA-4AFC-BD52-AF858EED8BCC}"/>
    <cellStyle name="常规 4 3 6" xfId="3002" xr:uid="{CB761E14-5102-48CF-BE1D-03BFCA4D14D1}"/>
    <cellStyle name="常规 4 3 6 2" xfId="3003" xr:uid="{F833FA30-41B7-46E2-ADF8-58B47CF82764}"/>
    <cellStyle name="常规 4 3 6 2 2" xfId="6227" xr:uid="{D1ADDF41-9E64-4B33-86D7-0EDA6324FEAA}"/>
    <cellStyle name="常规 4 3 6 2 2 2" xfId="12997" xr:uid="{1A2555E1-42A1-4300-8389-FC4AC46D9FB1}"/>
    <cellStyle name="常规 4 3 6 2 3" xfId="9453" xr:uid="{C766115B-FEB6-430D-AA3D-5B3BC8ECB32C}"/>
    <cellStyle name="常规 4 3 6 3" xfId="4811" xr:uid="{7DF44651-7EB4-49B0-ADA5-66DB03727E5B}"/>
    <cellStyle name="常规 4 3 6 3 2" xfId="11581" xr:uid="{C3ED6A99-46E0-4203-9650-165ECE1475FA}"/>
    <cellStyle name="常规 4 3 6 4" xfId="7648" xr:uid="{8C327AD4-311F-4FF7-8783-696B20175AF0}"/>
    <cellStyle name="常规 4 3 7" xfId="3004" xr:uid="{CA6EB07F-7567-4167-9EE1-916A15E3FF25}"/>
    <cellStyle name="常规 4 3 7 2" xfId="3005" xr:uid="{5CA8DF50-384B-410D-A03B-3828AC31060E}"/>
    <cellStyle name="常规 4 3 7 2 2" xfId="6581" xr:uid="{53DF6104-F86B-4FFB-82C6-5E78307C6DB0}"/>
    <cellStyle name="常规 4 3 7 2 2 2" xfId="13351" xr:uid="{5FABAA19-4819-493B-B8F7-A94F2BC75B1F}"/>
    <cellStyle name="常规 4 3 7 2 3" xfId="9807" xr:uid="{E97CC205-2DF4-41CF-89DD-CBCD09C1D567}"/>
    <cellStyle name="常规 4 3 7 3" xfId="5165" xr:uid="{A19C84DB-58E8-4983-9293-42F75FF5E1F7}"/>
    <cellStyle name="常规 4 3 7 3 2" xfId="11935" xr:uid="{1522DD85-329F-4B46-B7DE-A7977F56BCC6}"/>
    <cellStyle name="常规 4 3 7 4" xfId="8002" xr:uid="{F14CCE68-AEF6-400B-B7DB-9EE81B492050}"/>
    <cellStyle name="常规 4 3 8" xfId="3006" xr:uid="{6DCB7318-90F8-44ED-A06D-F1A89B64F767}"/>
    <cellStyle name="常规 4 3 8 2" xfId="3007" xr:uid="{E796938F-F6D3-42CB-8944-98F5650623AB}"/>
    <cellStyle name="常规 4 3 8 2 2" xfId="6935" xr:uid="{5517AFF7-06AA-4F3D-A2A1-CAE1510356C5}"/>
    <cellStyle name="常规 4 3 8 2 2 2" xfId="13705" xr:uid="{C2CA5D4E-B6A6-41A9-B54E-85F2D3C9CCD4}"/>
    <cellStyle name="常规 4 3 8 2 3" xfId="10161" xr:uid="{431BA311-B1BD-4F27-BD47-62AD390F4716}"/>
    <cellStyle name="常规 4 3 8 3" xfId="5519" xr:uid="{C8EB72BB-E020-49FF-955B-FD58CC568AA2}"/>
    <cellStyle name="常规 4 3 8 3 2" xfId="12289" xr:uid="{1C2715BA-74E7-46B3-A02C-CCD4DAE0159B}"/>
    <cellStyle name="常规 4 3 8 4" xfId="8356" xr:uid="{C8DE1097-006D-4CCC-8BEC-6F0CE4FC918C}"/>
    <cellStyle name="常规 4 3 9" xfId="3008" xr:uid="{E62EEF1A-5E15-458E-8DE3-277A34C0D802}"/>
    <cellStyle name="常规 4 3 9 2" xfId="5873" xr:uid="{96FB8C36-5E87-40B2-AE44-8C4062632E2C}"/>
    <cellStyle name="常规 4 3 9 2 2" xfId="12643" xr:uid="{9111DE59-361D-4F73-8EFD-13C382BF671E}"/>
    <cellStyle name="常规 4 3 9 3" xfId="9099" xr:uid="{525771A1-1A61-43C6-88C7-53670CE6A290}"/>
    <cellStyle name="常规 4 4" xfId="3009" xr:uid="{5B0FB15B-F503-4276-BEAA-387D7A6D7BE2}"/>
    <cellStyle name="常规 4 4 10" xfId="7301" xr:uid="{2A5A4AE0-6047-4D55-80CE-3454105854DD}"/>
    <cellStyle name="常规 4 4 2" xfId="3010" xr:uid="{96FD0242-4FCC-4DCC-B917-7C4FF202BEA3}"/>
    <cellStyle name="常规 4 4 2 2" xfId="3011" xr:uid="{661033C7-A925-499B-95D6-A08D03CC92A0}"/>
    <cellStyle name="常规 4 4 2 2 2" xfId="3012" xr:uid="{E6F599A3-16B2-4937-B72F-7602A05868E5}"/>
    <cellStyle name="常规 4 4 2 2 2 2" xfId="3013" xr:uid="{0565C046-4964-4BB0-B91D-37EB8E21A661}"/>
    <cellStyle name="常规 4 4 2 2 2 2 2" xfId="3014" xr:uid="{3A6CA9CC-AB58-4E68-BE32-D2EF0494CFB2}"/>
    <cellStyle name="常规 4 4 2 2 2 2 2 2" xfId="6534" xr:uid="{CBE58D1E-0B1A-437B-9F26-4CA420317D90}"/>
    <cellStyle name="常规 4 4 2 2 2 2 2 2 2" xfId="13304" xr:uid="{7A422DEC-1825-4285-86C9-883DBF16752F}"/>
    <cellStyle name="常规 4 4 2 2 2 2 2 3" xfId="9760" xr:uid="{CAD8182C-7080-44A2-AC77-C08C89EA1252}"/>
    <cellStyle name="常规 4 4 2 2 2 2 3" xfId="5118" xr:uid="{49CC66EC-A676-4015-805B-57739B38437F}"/>
    <cellStyle name="常规 4 4 2 2 2 2 3 2" xfId="11888" xr:uid="{64CAB55C-7D98-470B-8168-952524DB4981}"/>
    <cellStyle name="常规 4 4 2 2 2 2 4" xfId="7955" xr:uid="{75B2079D-D517-4F9E-854E-FDADD8DF1BBC}"/>
    <cellStyle name="常规 4 4 2 2 2 3" xfId="3015" xr:uid="{216730C6-9772-4EF1-A29D-CAE4C40FB1E1}"/>
    <cellStyle name="常规 4 4 2 2 2 3 2" xfId="3016" xr:uid="{8C60F5A9-772D-4108-B742-3E93BCCE42CE}"/>
    <cellStyle name="常规 4 4 2 2 2 3 2 2" xfId="6888" xr:uid="{BAFCA0EE-8C97-451A-925E-FD90FF47AE8A}"/>
    <cellStyle name="常规 4 4 2 2 2 3 2 2 2" xfId="13658" xr:uid="{969229B9-DFF5-45B8-BEB5-01A055EFFBE3}"/>
    <cellStyle name="常规 4 4 2 2 2 3 2 3" xfId="10114" xr:uid="{B3B5DA05-50C0-418A-96F3-7430DE8B373D}"/>
    <cellStyle name="常规 4 4 2 2 2 3 3" xfId="5472" xr:uid="{9E80ED60-0000-4374-AEE8-440F024ACC04}"/>
    <cellStyle name="常规 4 4 2 2 2 3 3 2" xfId="12242" xr:uid="{A3911C19-CAC1-41FC-ADCA-355C8DF474FF}"/>
    <cellStyle name="常规 4 4 2 2 2 3 4" xfId="8309" xr:uid="{0CE88044-D43F-4941-93D5-6DF5E8153E46}"/>
    <cellStyle name="常规 4 4 2 2 2 4" xfId="3017" xr:uid="{BE08DF06-0148-463A-9822-711677F31911}"/>
    <cellStyle name="常规 4 4 2 2 2 4 2" xfId="3018" xr:uid="{E28BE2C8-B90F-41FC-9479-0E200EFA7176}"/>
    <cellStyle name="常规 4 4 2 2 2 4 2 2" xfId="7242" xr:uid="{B7AC9F21-EEC4-4186-94FB-4A9446BCD34C}"/>
    <cellStyle name="常规 4 4 2 2 2 4 2 2 2" xfId="14012" xr:uid="{961FCAC9-8BC7-408F-9F11-F884F3A68D1A}"/>
    <cellStyle name="常规 4 4 2 2 2 4 2 3" xfId="10468" xr:uid="{FF584ED7-7642-4339-ABF3-770F5F0EABD1}"/>
    <cellStyle name="常规 4 4 2 2 2 4 3" xfId="5826" xr:uid="{0BB770E4-2C18-4759-A397-8167747284D8}"/>
    <cellStyle name="常规 4 4 2 2 2 4 3 2" xfId="12596" xr:uid="{019B37EA-EA14-4595-A048-5CC36F508674}"/>
    <cellStyle name="常规 4 4 2 2 2 4 4" xfId="8663" xr:uid="{EC5280B0-E563-4366-A7BB-89411C536176}"/>
    <cellStyle name="常规 4 4 2 2 2 5" xfId="3019" xr:uid="{3B42FFEB-F540-47E0-8752-A852EC44B33C}"/>
    <cellStyle name="常规 4 4 2 2 2 5 2" xfId="6180" xr:uid="{453B5179-5D6B-4256-84C9-7616A9D4F11C}"/>
    <cellStyle name="常规 4 4 2 2 2 5 2 2" xfId="12950" xr:uid="{E776F904-3838-4663-B978-AD9F399C260B}"/>
    <cellStyle name="常规 4 4 2 2 2 5 3" xfId="9406" xr:uid="{55D5675D-1673-4DB5-8E11-9D6E703D0C8D}"/>
    <cellStyle name="常规 4 4 2 2 2 6" xfId="4764" xr:uid="{423A816C-8CC4-41E9-BC71-5E0FDB2F12C7}"/>
    <cellStyle name="常规 4 4 2 2 2 6 2" xfId="11534" xr:uid="{72BB0D14-FE59-4957-AF7E-D1A97276D21D}"/>
    <cellStyle name="常规 4 4 2 2 2 7" xfId="7601" xr:uid="{3CB3D44B-73E0-4C0A-B0F7-E4D6E8F064D1}"/>
    <cellStyle name="常规 4 4 2 2 3" xfId="3020" xr:uid="{DC647135-2490-465B-A491-377E205BAC99}"/>
    <cellStyle name="常规 4 4 2 2 3 2" xfId="3021" xr:uid="{3F8DD43A-694F-4877-8098-8B102715FBCF}"/>
    <cellStyle name="常规 4 4 2 2 3 2 2" xfId="6357" xr:uid="{535552D4-771E-4CBA-ADBA-40E23BC6FAEE}"/>
    <cellStyle name="常规 4 4 2 2 3 2 2 2" xfId="13127" xr:uid="{DDC079E0-6250-4BE9-950F-7E432FF885D9}"/>
    <cellStyle name="常规 4 4 2 2 3 2 3" xfId="9583" xr:uid="{B03BF4BA-2883-425B-9FB6-BDD4EA26E253}"/>
    <cellStyle name="常规 4 4 2 2 3 3" xfId="4941" xr:uid="{4DDABEAC-6C39-4265-8A80-83B6A67B2F22}"/>
    <cellStyle name="常规 4 4 2 2 3 3 2" xfId="11711" xr:uid="{59784FBE-AA4D-4BC9-BD14-630202CA2084}"/>
    <cellStyle name="常规 4 4 2 2 3 4" xfId="7778" xr:uid="{3349494F-B260-41E0-928D-0AD615404EC8}"/>
    <cellStyle name="常规 4 4 2 2 4" xfId="3022" xr:uid="{AD89E955-BE1E-40EA-8377-89A713CD023F}"/>
    <cellStyle name="常规 4 4 2 2 4 2" xfId="3023" xr:uid="{A8E37F3B-E890-4AB1-BDE9-87B2CB79295C}"/>
    <cellStyle name="常规 4 4 2 2 4 2 2" xfId="6711" xr:uid="{01584694-C03F-4D0B-AAF5-9CE84C968F12}"/>
    <cellStyle name="常规 4 4 2 2 4 2 2 2" xfId="13481" xr:uid="{DBC3DA2A-7F13-4927-A28A-E1F2B7190527}"/>
    <cellStyle name="常规 4 4 2 2 4 2 3" xfId="9937" xr:uid="{0A4A2626-E0E2-44A2-B6EF-8CDEE9081B64}"/>
    <cellStyle name="常规 4 4 2 2 4 3" xfId="5295" xr:uid="{73D92B3D-DF3E-472C-8166-EC9359301F84}"/>
    <cellStyle name="常规 4 4 2 2 4 3 2" xfId="12065" xr:uid="{B89872A0-5740-4A10-A3E2-CA267EF33D77}"/>
    <cellStyle name="常规 4 4 2 2 4 4" xfId="8132" xr:uid="{03ADA76F-9CE7-42B8-8521-143C4A4F3BD0}"/>
    <cellStyle name="常规 4 4 2 2 5" xfId="3024" xr:uid="{6F01C417-6A38-4551-A23D-34409C0AC487}"/>
    <cellStyle name="常规 4 4 2 2 5 2" xfId="3025" xr:uid="{641454CC-5799-40B6-86FD-7BB63290BDE3}"/>
    <cellStyle name="常规 4 4 2 2 5 2 2" xfId="7065" xr:uid="{CD4FE15A-147B-4657-922D-36E0ABA9F997}"/>
    <cellStyle name="常规 4 4 2 2 5 2 2 2" xfId="13835" xr:uid="{7787F475-C6B6-4EF3-9885-8D23CCC243A2}"/>
    <cellStyle name="常规 4 4 2 2 5 2 3" xfId="10291" xr:uid="{A27EB26B-4FBA-44D4-B72C-5DAB160C65B3}"/>
    <cellStyle name="常规 4 4 2 2 5 3" xfId="5649" xr:uid="{DEF3D590-7C14-493F-9934-8871EA9F3531}"/>
    <cellStyle name="常规 4 4 2 2 5 3 2" xfId="12419" xr:uid="{53A1F6C0-C69F-4D3C-B5DF-0E568F900691}"/>
    <cellStyle name="常规 4 4 2 2 5 4" xfId="8486" xr:uid="{409F6F5D-F992-4CE4-81D5-75AA5AE45F5F}"/>
    <cellStyle name="常规 4 4 2 2 6" xfId="3026" xr:uid="{1CC8B858-F61C-4822-BA89-C6607D1FED42}"/>
    <cellStyle name="常规 4 4 2 2 6 2" xfId="6003" xr:uid="{575A47A7-9AC4-47D0-BDAB-59A33A35990C}"/>
    <cellStyle name="常规 4 4 2 2 6 2 2" xfId="12773" xr:uid="{04D36FA3-88F9-45EC-B36C-56C9FB7E81AC}"/>
    <cellStyle name="常规 4 4 2 2 6 3" xfId="9229" xr:uid="{69E0F1A2-989E-4800-92C0-B699E34E47B1}"/>
    <cellStyle name="常规 4 4 2 2 7" xfId="4587" xr:uid="{73C1F9AE-AF4A-4446-B887-7D26E321F21F}"/>
    <cellStyle name="常规 4 4 2 2 7 2" xfId="11357" xr:uid="{407E34F5-D7A9-4418-9C0F-68686D512A9E}"/>
    <cellStyle name="常规 4 4 2 2 8" xfId="7424" xr:uid="{4AB27C8D-C81F-48BF-8584-645B981D9475}"/>
    <cellStyle name="常规 4 4 2 3" xfId="3027" xr:uid="{4FAE3009-6756-4E34-B914-E87E8F0BCFF2}"/>
    <cellStyle name="常规 4 4 2 3 2" xfId="3028" xr:uid="{34760F62-84B3-42C1-81AB-0ED98E07999D}"/>
    <cellStyle name="常规 4 4 2 3 2 2" xfId="3029" xr:uid="{85AE3414-8FE2-42E9-B06C-2790CAF435BC}"/>
    <cellStyle name="常规 4 4 2 3 2 2 2" xfId="6453" xr:uid="{03EB619E-6C2E-4A05-BE48-BE968CD25513}"/>
    <cellStyle name="常规 4 4 2 3 2 2 2 2" xfId="13223" xr:uid="{0E17133D-F797-41B4-A800-B5EBA04E0C83}"/>
    <cellStyle name="常规 4 4 2 3 2 2 3" xfId="9679" xr:uid="{0148FB38-9378-4749-9E26-B3DA87D2E670}"/>
    <cellStyle name="常规 4 4 2 3 2 3" xfId="5037" xr:uid="{50143A1D-A653-4EB6-A1FE-399B5D9C0A08}"/>
    <cellStyle name="常规 4 4 2 3 2 3 2" xfId="11807" xr:uid="{591B00CE-5636-4025-800B-A90EDE740B66}"/>
    <cellStyle name="常规 4 4 2 3 2 4" xfId="7874" xr:uid="{BAA7CE3A-7FAB-4CCC-9723-EA0851F31322}"/>
    <cellStyle name="常规 4 4 2 3 3" xfId="3030" xr:uid="{9C2DBD22-6D0D-4618-8F8D-9917DEF5463C}"/>
    <cellStyle name="常规 4 4 2 3 3 2" xfId="3031" xr:uid="{6B0EFD17-DE93-4305-B930-42005505EF45}"/>
    <cellStyle name="常规 4 4 2 3 3 2 2" xfId="6807" xr:uid="{B45B4749-301F-465D-851E-6F5A8B638C5A}"/>
    <cellStyle name="常规 4 4 2 3 3 2 2 2" xfId="13577" xr:uid="{8DD88891-CD3A-485D-B7BF-033C79349250}"/>
    <cellStyle name="常规 4 4 2 3 3 2 3" xfId="10033" xr:uid="{3D6230CD-4F29-4C1D-B262-7A591A931235}"/>
    <cellStyle name="常规 4 4 2 3 3 3" xfId="5391" xr:uid="{39AC28DC-18DB-4236-8EFA-833E94B8651B}"/>
    <cellStyle name="常规 4 4 2 3 3 3 2" xfId="12161" xr:uid="{C5FF64AB-BBB9-4A73-9EF2-E965AA833BEF}"/>
    <cellStyle name="常规 4 4 2 3 3 4" xfId="8228" xr:uid="{1AEE1753-E936-4C5B-95AD-AAAADD7D40A6}"/>
    <cellStyle name="常规 4 4 2 3 4" xfId="3032" xr:uid="{5C802DEC-36B7-4F75-9736-252EBA04793B}"/>
    <cellStyle name="常规 4 4 2 3 4 2" xfId="3033" xr:uid="{F530F587-221B-4C65-8074-A3DDA0411C1A}"/>
    <cellStyle name="常规 4 4 2 3 4 2 2" xfId="7161" xr:uid="{06878BF7-0324-4789-87EC-D8890F021D53}"/>
    <cellStyle name="常规 4 4 2 3 4 2 2 2" xfId="13931" xr:uid="{0ECAFF89-A67E-4397-8BF5-8A95A3720747}"/>
    <cellStyle name="常规 4 4 2 3 4 2 3" xfId="10387" xr:uid="{928B19D7-28D5-4522-BCB6-83236AB582A8}"/>
    <cellStyle name="常规 4 4 2 3 4 3" xfId="5745" xr:uid="{71427AED-97B6-4D6F-A5E3-147040E1ABA6}"/>
    <cellStyle name="常规 4 4 2 3 4 3 2" xfId="12515" xr:uid="{A56825A8-8D1C-4E3F-B70C-31AA57117306}"/>
    <cellStyle name="常规 4 4 2 3 4 4" xfId="8582" xr:uid="{F0EDD292-7F50-40B7-9522-395B4C80EBE9}"/>
    <cellStyle name="常规 4 4 2 3 5" xfId="3034" xr:uid="{57BD8FD0-BFA4-441C-9E8E-A0B5221C5F60}"/>
    <cellStyle name="常规 4 4 2 3 5 2" xfId="6099" xr:uid="{996FF238-0BA2-4402-A447-7EF7B486F6FA}"/>
    <cellStyle name="常规 4 4 2 3 5 2 2" xfId="12869" xr:uid="{61CC7B79-EE7B-41A0-9FB1-54A9B0F3DEC0}"/>
    <cellStyle name="常规 4 4 2 3 5 3" xfId="9325" xr:uid="{1FFA8D85-6226-4E44-BA7C-A8BA3292EF9B}"/>
    <cellStyle name="常规 4 4 2 3 6" xfId="4683" xr:uid="{9E55EDF5-5A9F-4855-B9ED-3FDB90DACB4B}"/>
    <cellStyle name="常规 4 4 2 3 6 2" xfId="11453" xr:uid="{A30A5566-BD77-49BC-BE42-CB7EC366F747}"/>
    <cellStyle name="常规 4 4 2 3 7" xfId="7520" xr:uid="{6203819E-04B5-4F5F-991F-E9CA0F6A86F1}"/>
    <cellStyle name="常规 4 4 2 4" xfId="3035" xr:uid="{2DEB9916-8912-42C2-8D47-7A59B7A06B38}"/>
    <cellStyle name="常规 4 4 2 4 2" xfId="3036" xr:uid="{4CE057CA-CD29-46D0-8F5F-A01300C4F012}"/>
    <cellStyle name="常规 4 4 2 4 2 2" xfId="6276" xr:uid="{4A7747AE-4049-439F-9904-1DFF6E5621D3}"/>
    <cellStyle name="常规 4 4 2 4 2 2 2" xfId="13046" xr:uid="{10DF44D7-7C68-4371-B0F1-E487490EE3CE}"/>
    <cellStyle name="常规 4 4 2 4 2 3" xfId="9502" xr:uid="{CEA2D2A9-240F-43BA-9AF6-DA4EB50C5100}"/>
    <cellStyle name="常规 4 4 2 4 3" xfId="4860" xr:uid="{6F4BAAA6-3122-4396-9E40-75B46B7BB30C}"/>
    <cellStyle name="常规 4 4 2 4 3 2" xfId="11630" xr:uid="{DC135EEB-48E2-47C5-AA43-A08011994F14}"/>
    <cellStyle name="常规 4 4 2 4 4" xfId="7697" xr:uid="{4E3E8354-DE49-4FBA-AF8D-423DE075946D}"/>
    <cellStyle name="常规 4 4 2 5" xfId="3037" xr:uid="{CE89AC05-53DC-4A2D-B976-6DAFD84C3CA6}"/>
    <cellStyle name="常规 4 4 2 5 2" xfId="3038" xr:uid="{38B86B70-5F2F-447B-B08D-6AADCFB78DCF}"/>
    <cellStyle name="常规 4 4 2 5 2 2" xfId="6630" xr:uid="{228050A5-B098-45A5-AEBF-6BF092ACBD8A}"/>
    <cellStyle name="常规 4 4 2 5 2 2 2" xfId="13400" xr:uid="{E91BEA5C-F071-4770-8E21-8037BBC182FE}"/>
    <cellStyle name="常规 4 4 2 5 2 3" xfId="9856" xr:uid="{CB27EC9D-62A8-4BA8-9895-71C105F23319}"/>
    <cellStyle name="常规 4 4 2 5 3" xfId="5214" xr:uid="{CBAFC54A-7F97-4758-8B75-B5E0577C32CF}"/>
    <cellStyle name="常规 4 4 2 5 3 2" xfId="11984" xr:uid="{2F35B6C9-5EA3-4CB2-B85F-B6D9B0F465AF}"/>
    <cellStyle name="常规 4 4 2 5 4" xfId="8051" xr:uid="{0E5EA993-EBC6-4B5D-BDEA-EB5664DF12AE}"/>
    <cellStyle name="常规 4 4 2 6" xfId="3039" xr:uid="{3CFFB358-663B-44D4-8B1E-5923A20ACE28}"/>
    <cellStyle name="常规 4 4 2 6 2" xfId="3040" xr:uid="{F6EE5263-9878-4E88-A4ED-FB9ACBCD3100}"/>
    <cellStyle name="常规 4 4 2 6 2 2" xfId="6984" xr:uid="{8734C69D-3324-4877-A997-815820BB2D2E}"/>
    <cellStyle name="常规 4 4 2 6 2 2 2" xfId="13754" xr:uid="{743198A1-25AD-4160-BFE9-F4FE1A6C80AD}"/>
    <cellStyle name="常规 4 4 2 6 2 3" xfId="10210" xr:uid="{B7F48323-729D-4F7B-9823-EEAB5FFEB48F}"/>
    <cellStyle name="常规 4 4 2 6 3" xfId="5568" xr:uid="{2CEA68A9-82CA-438F-9EA3-D03DED661439}"/>
    <cellStyle name="常规 4 4 2 6 3 2" xfId="12338" xr:uid="{6089D416-C6A5-484D-9C0A-27C6D08D120D}"/>
    <cellStyle name="常规 4 4 2 6 4" xfId="8405" xr:uid="{1E041D67-CCD5-49EA-9368-722E13619E00}"/>
    <cellStyle name="常规 4 4 2 7" xfId="3041" xr:uid="{E07FF0E7-ECA7-41AE-A9F0-8F064CF63CED}"/>
    <cellStyle name="常规 4 4 2 7 2" xfId="5922" xr:uid="{7E47E6B5-D132-41F6-AC9A-9AA5764E73D1}"/>
    <cellStyle name="常规 4 4 2 7 2 2" xfId="12692" xr:uid="{179A126B-AF58-4E47-8F92-42FA647B1B24}"/>
    <cellStyle name="常规 4 4 2 7 3" xfId="9148" xr:uid="{C2648453-868C-4EC6-9AC2-65C6327364D9}"/>
    <cellStyle name="常规 4 4 2 8" xfId="4506" xr:uid="{81BE3DA7-344E-4119-AE0E-7BA24534E808}"/>
    <cellStyle name="常规 4 4 2 8 2" xfId="11276" xr:uid="{78F8C389-A95B-4D63-9DDF-2E231C3F177C}"/>
    <cellStyle name="常规 4 4 2 9" xfId="7343" xr:uid="{48DF7055-3730-41FD-BE9F-144C42444766}"/>
    <cellStyle name="常规 4 4 3" xfId="3042" xr:uid="{0B3D70C0-1C8A-40B9-872A-B7AD39845DCF}"/>
    <cellStyle name="常规 4 4 3 2" xfId="3043" xr:uid="{45F7E933-9CC8-4181-8943-E46E9931F262}"/>
    <cellStyle name="常规 4 4 3 2 2" xfId="3044" xr:uid="{B0369D45-0E35-4100-B7A9-083ADC89DB11}"/>
    <cellStyle name="常规 4 4 3 2 2 2" xfId="3045" xr:uid="{CC0C9148-0A4E-48D1-8B1A-CC2F849C1A23}"/>
    <cellStyle name="常规 4 4 3 2 2 2 2" xfId="6492" xr:uid="{CC996C62-D3E7-43F2-AD0B-3DEBD2F5C3F5}"/>
    <cellStyle name="常规 4 4 3 2 2 2 2 2" xfId="13262" xr:uid="{1E877725-659D-44DF-AF18-8491C14D7FBF}"/>
    <cellStyle name="常规 4 4 3 2 2 2 3" xfId="9718" xr:uid="{BD9BDE92-F797-4646-B585-ABF61A09DB5C}"/>
    <cellStyle name="常规 4 4 3 2 2 3" xfId="5076" xr:uid="{068F348E-6283-4F84-BDBF-3C226C43413D}"/>
    <cellStyle name="常规 4 4 3 2 2 3 2" xfId="11846" xr:uid="{6B67CC6E-191F-4BE4-8A8F-EF9C55CD1FF7}"/>
    <cellStyle name="常规 4 4 3 2 2 4" xfId="7913" xr:uid="{B1899062-FFC7-4AA6-A0C9-089C388550E0}"/>
    <cellStyle name="常规 4 4 3 2 3" xfId="3046" xr:uid="{13FD111F-A4F8-4F33-BF2F-DFF5897E9652}"/>
    <cellStyle name="常规 4 4 3 2 3 2" xfId="3047" xr:uid="{02BC2D9D-5891-445E-A3DA-41D609388E4E}"/>
    <cellStyle name="常规 4 4 3 2 3 2 2" xfId="6846" xr:uid="{7C06DE6D-933A-4219-B22A-4D8211709D88}"/>
    <cellStyle name="常规 4 4 3 2 3 2 2 2" xfId="13616" xr:uid="{2661CE3B-1495-4F86-8F8C-12E4C8529578}"/>
    <cellStyle name="常规 4 4 3 2 3 2 3" xfId="10072" xr:uid="{2D781A26-801D-444C-8D65-CED53746D0F0}"/>
    <cellStyle name="常规 4 4 3 2 3 3" xfId="5430" xr:uid="{6037A7AB-8DC6-487C-ACA8-C621A19BC1D4}"/>
    <cellStyle name="常规 4 4 3 2 3 3 2" xfId="12200" xr:uid="{9545C686-5A82-47C9-88B4-4E0FCE8DA35E}"/>
    <cellStyle name="常规 4 4 3 2 3 4" xfId="8267" xr:uid="{F67F5F44-AC00-4766-9EA5-0C9CAA2CE03E}"/>
    <cellStyle name="常规 4 4 3 2 4" xfId="3048" xr:uid="{BA07E590-4BAE-4606-89AE-91613875DF42}"/>
    <cellStyle name="常规 4 4 3 2 4 2" xfId="3049" xr:uid="{580E4083-BC42-4A0A-9DFA-6BCDDD4C7836}"/>
    <cellStyle name="常规 4 4 3 2 4 2 2" xfId="7200" xr:uid="{D7F2821E-C523-47AF-A812-7666A39DECE0}"/>
    <cellStyle name="常规 4 4 3 2 4 2 2 2" xfId="13970" xr:uid="{1B9817E0-5FF0-41C0-94AE-E753876FFEA0}"/>
    <cellStyle name="常规 4 4 3 2 4 2 3" xfId="10426" xr:uid="{F59984D0-1777-4A8A-BFBA-3AB08CDD8858}"/>
    <cellStyle name="常规 4 4 3 2 4 3" xfId="5784" xr:uid="{C59D8E3A-4E0D-433F-A306-FF767EBCEADC}"/>
    <cellStyle name="常规 4 4 3 2 4 3 2" xfId="12554" xr:uid="{ABF1E39B-3F32-4318-AB69-59957DABC7C9}"/>
    <cellStyle name="常规 4 4 3 2 4 4" xfId="8621" xr:uid="{9A156386-B668-4AE6-8460-3539AEF59FD2}"/>
    <cellStyle name="常规 4 4 3 2 5" xfId="3050" xr:uid="{CABCF578-4D2F-482C-BBE8-C059910B11A6}"/>
    <cellStyle name="常规 4 4 3 2 5 2" xfId="6138" xr:uid="{BF6C76C9-3C80-478E-B2C3-0F477683053B}"/>
    <cellStyle name="常规 4 4 3 2 5 2 2" xfId="12908" xr:uid="{6FC0B987-29B5-4713-8B21-E40C7B98AAC1}"/>
    <cellStyle name="常规 4 4 3 2 5 3" xfId="9364" xr:uid="{F00715C7-0FD9-451D-8EDC-D07B05452F22}"/>
    <cellStyle name="常规 4 4 3 2 6" xfId="4722" xr:uid="{2BB33A32-1EB6-4CA5-AB84-20263D6C7545}"/>
    <cellStyle name="常规 4 4 3 2 6 2" xfId="11492" xr:uid="{144C68E1-E766-4F89-852D-798D248E9E49}"/>
    <cellStyle name="常规 4 4 3 2 7" xfId="7559" xr:uid="{2A7C6EEB-7B65-460D-8121-5EBC8D5CAAD1}"/>
    <cellStyle name="常规 4 4 3 3" xfId="3051" xr:uid="{AABCF450-5D8D-465A-A950-41C79B0EB861}"/>
    <cellStyle name="常规 4 4 3 3 2" xfId="3052" xr:uid="{20C48024-D2DC-440A-AD3B-8063EF526DCC}"/>
    <cellStyle name="常规 4 4 3 3 2 2" xfId="6315" xr:uid="{768BA209-C15B-4EE6-A22D-3C6481F83512}"/>
    <cellStyle name="常规 4 4 3 3 2 2 2" xfId="13085" xr:uid="{F78345B6-1BDC-4F06-BFA8-962044A9C827}"/>
    <cellStyle name="常规 4 4 3 3 2 3" xfId="9541" xr:uid="{33F19F4E-F283-4585-95AD-F4DD366F7AB5}"/>
    <cellStyle name="常规 4 4 3 3 3" xfId="4899" xr:uid="{52AAD727-B211-4B7B-8669-E54014A4222C}"/>
    <cellStyle name="常规 4 4 3 3 3 2" xfId="11669" xr:uid="{1B7048D1-445D-4C16-9D0D-5DE6A04FE054}"/>
    <cellStyle name="常规 4 4 3 3 4" xfId="7736" xr:uid="{A871EC18-BF9F-48B2-885E-9816F661AB9C}"/>
    <cellStyle name="常规 4 4 3 4" xfId="3053" xr:uid="{C6E86188-B116-4E16-857E-2A353D47D6D4}"/>
    <cellStyle name="常规 4 4 3 4 2" xfId="3054" xr:uid="{35097210-2BB2-4B80-98E5-4BF48FBD7AE6}"/>
    <cellStyle name="常规 4 4 3 4 2 2" xfId="6669" xr:uid="{F249F73F-5A8C-4131-AEF2-B7C44347FE74}"/>
    <cellStyle name="常规 4 4 3 4 2 2 2" xfId="13439" xr:uid="{D4BA770D-814C-4E9C-B47F-A400EDBC39E7}"/>
    <cellStyle name="常规 4 4 3 4 2 3" xfId="9895" xr:uid="{F81B5C82-EFD4-47AF-B3BD-03F92F89A498}"/>
    <cellStyle name="常规 4 4 3 4 3" xfId="5253" xr:uid="{F3BC9C06-0975-4B11-B96C-0406F52C3019}"/>
    <cellStyle name="常规 4 4 3 4 3 2" xfId="12023" xr:uid="{4D92850D-A661-4E09-B77A-E068D257C9FA}"/>
    <cellStyle name="常规 4 4 3 4 4" xfId="8090" xr:uid="{164F89E5-2F38-40CD-842D-6D65488A0098}"/>
    <cellStyle name="常规 4 4 3 5" xfId="3055" xr:uid="{1361B73A-7F9C-485A-8A73-5C3C5610CED3}"/>
    <cellStyle name="常规 4 4 3 5 2" xfId="3056" xr:uid="{ED76DD2A-077B-4536-81DB-D6BFE0B055DF}"/>
    <cellStyle name="常规 4 4 3 5 2 2" xfId="7023" xr:uid="{A13443DE-0EC2-498F-8367-C0A283852765}"/>
    <cellStyle name="常规 4 4 3 5 2 2 2" xfId="13793" xr:uid="{D77C3665-03E5-4596-A590-F58D3BB38F1C}"/>
    <cellStyle name="常规 4 4 3 5 2 3" xfId="10249" xr:uid="{BF2246CD-CDCD-462D-8E69-5A3F272F73AD}"/>
    <cellStyle name="常规 4 4 3 5 3" xfId="5607" xr:uid="{558F44FC-CFB7-46AB-81E4-313EA90A81CE}"/>
    <cellStyle name="常规 4 4 3 5 3 2" xfId="12377" xr:uid="{2515D3A5-6E17-4216-9113-D1CB47D7FA22}"/>
    <cellStyle name="常规 4 4 3 5 4" xfId="8444" xr:uid="{D695C331-0ECA-4F97-BDFF-745874C2B042}"/>
    <cellStyle name="常规 4 4 3 6" xfId="3057" xr:uid="{73423CD8-FEB3-4C78-9898-C2060599EA0F}"/>
    <cellStyle name="常规 4 4 3 6 2" xfId="5961" xr:uid="{8412F261-948C-4F38-BBCD-3DA0EA76161D}"/>
    <cellStyle name="常规 4 4 3 6 2 2" xfId="12731" xr:uid="{BB776968-C23D-4876-88E8-61B218248542}"/>
    <cellStyle name="常规 4 4 3 6 3" xfId="9187" xr:uid="{B0D9934A-4B5B-4551-9EF8-EF62D4945195}"/>
    <cellStyle name="常规 4 4 3 7" xfId="4545" xr:uid="{FD82FB03-7C07-445C-8127-9336C49D64A4}"/>
    <cellStyle name="常规 4 4 3 7 2" xfId="11315" xr:uid="{5C611F23-F012-47EE-B9E4-E8915DA508A9}"/>
    <cellStyle name="常规 4 4 3 8" xfId="7382" xr:uid="{1E0F98FF-146F-41CB-9AAB-528490D9C77D}"/>
    <cellStyle name="常规 4 4 4" xfId="3058" xr:uid="{0DD9D632-EB85-4495-BEA9-279B9DF1251D}"/>
    <cellStyle name="常规 4 4 4 2" xfId="3059" xr:uid="{1CCB4503-0BA0-4D93-BBF3-889717B763D0}"/>
    <cellStyle name="常规 4 4 4 2 2" xfId="3060" xr:uid="{948CA7EF-7EDC-41BA-9449-5D32DBDE3555}"/>
    <cellStyle name="常规 4 4 4 2 2 2" xfId="6411" xr:uid="{78825879-E6B5-4981-9698-B887B2F72E9F}"/>
    <cellStyle name="常规 4 4 4 2 2 2 2" xfId="13181" xr:uid="{F46F9E57-E4A4-4D30-AC95-409CB6ADB3C4}"/>
    <cellStyle name="常规 4 4 4 2 2 3" xfId="9637" xr:uid="{70EFB50E-1BC7-4623-B684-453D76FCE641}"/>
    <cellStyle name="常规 4 4 4 2 3" xfId="4995" xr:uid="{A51C2AA8-1C45-48B2-A8DD-48404CA02842}"/>
    <cellStyle name="常规 4 4 4 2 3 2" xfId="11765" xr:uid="{228B5021-4156-4150-BABE-DCE8B0528371}"/>
    <cellStyle name="常规 4 4 4 2 4" xfId="7832" xr:uid="{C777D48E-E4EA-47F3-A325-ECBF2F29A361}"/>
    <cellStyle name="常规 4 4 4 3" xfId="3061" xr:uid="{2C68B71F-34B2-4AB9-92FE-273DB74FB02D}"/>
    <cellStyle name="常规 4 4 4 3 2" xfId="3062" xr:uid="{28F40717-E783-4E41-8D26-C5832547C962}"/>
    <cellStyle name="常规 4 4 4 3 2 2" xfId="6765" xr:uid="{3E407169-EA66-41AB-8183-939C63BFADE8}"/>
    <cellStyle name="常规 4 4 4 3 2 2 2" xfId="13535" xr:uid="{62269244-FBFE-4C6E-BD9D-2795CC09D1F0}"/>
    <cellStyle name="常规 4 4 4 3 2 3" xfId="9991" xr:uid="{0877614D-293A-4252-B1D8-008F3D7391BA}"/>
    <cellStyle name="常规 4 4 4 3 3" xfId="5349" xr:uid="{23E4B4EB-22F8-4A53-8395-ED9A67BE67F7}"/>
    <cellStyle name="常规 4 4 4 3 3 2" xfId="12119" xr:uid="{3E43CBFC-F3ED-4C83-89F7-BF3F6030CAE2}"/>
    <cellStyle name="常规 4 4 4 3 4" xfId="8186" xr:uid="{D6E031E6-C252-4D8B-8CCD-EABB9E4D6E30}"/>
    <cellStyle name="常规 4 4 4 4" xfId="3063" xr:uid="{78126234-3010-4A88-857F-3F254A1F8B08}"/>
    <cellStyle name="常规 4 4 4 4 2" xfId="3064" xr:uid="{8D9787B9-A634-46C6-BBBF-62F5D394CB37}"/>
    <cellStyle name="常规 4 4 4 4 2 2" xfId="7119" xr:uid="{678732EB-ACC8-4878-866C-3666880F6689}"/>
    <cellStyle name="常规 4 4 4 4 2 2 2" xfId="13889" xr:uid="{B04849ED-73AC-4FD9-9454-4E4790B9401C}"/>
    <cellStyle name="常规 4 4 4 4 2 3" xfId="10345" xr:uid="{FB812B60-ABAF-4843-8674-C28D6DE4618C}"/>
    <cellStyle name="常规 4 4 4 4 3" xfId="5703" xr:uid="{747C3B87-C2B6-404E-A37C-D67A69BEAF8B}"/>
    <cellStyle name="常规 4 4 4 4 3 2" xfId="12473" xr:uid="{E78A151E-F471-4B34-9068-98DC579E8C6C}"/>
    <cellStyle name="常规 4 4 4 4 4" xfId="8540" xr:uid="{DFEC6844-3AE0-439D-A5DD-D76CC8B993E3}"/>
    <cellStyle name="常规 4 4 4 5" xfId="3065" xr:uid="{4407B371-5AF1-4531-B424-59CA90147BD9}"/>
    <cellStyle name="常规 4 4 4 5 2" xfId="6057" xr:uid="{B6F65042-62E5-4299-A673-8FB073E18935}"/>
    <cellStyle name="常规 4 4 4 5 2 2" xfId="12827" xr:uid="{C8E8C0A4-5280-44D8-B471-013100986F88}"/>
    <cellStyle name="常规 4 4 4 5 3" xfId="9283" xr:uid="{83BF78A6-2E0B-420E-BE2F-84D5385B3608}"/>
    <cellStyle name="常规 4 4 4 6" xfId="4641" xr:uid="{1F2FE006-1576-44A0-92DE-213240A14B85}"/>
    <cellStyle name="常规 4 4 4 6 2" xfId="11411" xr:uid="{1839ADE8-324D-4D77-ABA2-483CBF5BF769}"/>
    <cellStyle name="常规 4 4 4 7" xfId="7478" xr:uid="{F0C86E1D-5929-43A4-B8BA-2B83198025D4}"/>
    <cellStyle name="常规 4 4 5" xfId="3066" xr:uid="{AD5E0DB5-035B-4369-B3EA-CFD39C5755D3}"/>
    <cellStyle name="常规 4 4 5 2" xfId="3067" xr:uid="{5FFF1E6F-C057-477B-B1FC-2CEC2D5ECBE4}"/>
    <cellStyle name="常规 4 4 5 2 2" xfId="6234" xr:uid="{A01FCB74-4870-469D-B3C4-5CBA7181FD9E}"/>
    <cellStyle name="常规 4 4 5 2 2 2" xfId="13004" xr:uid="{275DA6EF-8F2B-478B-A609-5E5F61DC6823}"/>
    <cellStyle name="常规 4 4 5 2 3" xfId="9460" xr:uid="{A5B241A4-E955-4863-B242-48643602D19E}"/>
    <cellStyle name="常规 4 4 5 3" xfId="4818" xr:uid="{FB30A365-590B-43F7-947A-27C5EA96DB4A}"/>
    <cellStyle name="常规 4 4 5 3 2" xfId="11588" xr:uid="{6B57EF33-B6A9-4574-8F82-81BEB22C3BA3}"/>
    <cellStyle name="常规 4 4 5 4" xfId="7655" xr:uid="{8C0BDB0A-C15C-4016-AD02-C41BA9E41577}"/>
    <cellStyle name="常规 4 4 6" xfId="3068" xr:uid="{4656F92C-418E-4BBD-98CE-2560410B3B38}"/>
    <cellStyle name="常规 4 4 6 2" xfId="3069" xr:uid="{8CD46C42-AB17-4DD9-BDB6-170FFB36A8BD}"/>
    <cellStyle name="常规 4 4 6 2 2" xfId="6588" xr:uid="{7F07E0E0-B521-4CF9-8DC1-6E9F728B9076}"/>
    <cellStyle name="常规 4 4 6 2 2 2" xfId="13358" xr:uid="{C03E8B2A-4CB1-4BCF-BF13-2A9360C5B452}"/>
    <cellStyle name="常规 4 4 6 2 3" xfId="9814" xr:uid="{95535D05-66DC-4C23-9270-685388861C10}"/>
    <cellStyle name="常规 4 4 6 3" xfId="5172" xr:uid="{FCA32907-150C-4BD6-81D4-9F84E1D32BCB}"/>
    <cellStyle name="常规 4 4 6 3 2" xfId="11942" xr:uid="{B9FC979D-6967-4096-A302-21B89C358C49}"/>
    <cellStyle name="常规 4 4 6 4" xfId="8009" xr:uid="{059B1944-91D6-4A63-BAA8-BD531CBBDB51}"/>
    <cellStyle name="常规 4 4 7" xfId="3070" xr:uid="{E2C0F9C2-7A02-49B8-A997-DE1AE66E7402}"/>
    <cellStyle name="常规 4 4 7 2" xfId="3071" xr:uid="{D94FF54B-CED2-4D7C-A456-7ED00625EC2F}"/>
    <cellStyle name="常规 4 4 7 2 2" xfId="6942" xr:uid="{AB8CB5BB-0082-4F1B-B8D2-66D3C8629BBC}"/>
    <cellStyle name="常规 4 4 7 2 2 2" xfId="13712" xr:uid="{DB4EAEB6-69CE-4357-856A-F24002818FDC}"/>
    <cellStyle name="常规 4 4 7 2 3" xfId="10168" xr:uid="{1A9CF4A5-67D9-4267-95D2-94C1741DE346}"/>
    <cellStyle name="常规 4 4 7 3" xfId="5526" xr:uid="{0D042F7B-9B11-4712-807A-F46B95238DA3}"/>
    <cellStyle name="常规 4 4 7 3 2" xfId="12296" xr:uid="{72731A73-709C-4D04-8B81-661E09886D82}"/>
    <cellStyle name="常规 4 4 7 4" xfId="8363" xr:uid="{F9EB10AB-7FD2-4026-89E3-50914D7833E6}"/>
    <cellStyle name="常规 4 4 8" xfId="3072" xr:uid="{C6EAEBF6-260B-436B-A703-9BBAFDE6762F}"/>
    <cellStyle name="常规 4 4 8 2" xfId="5880" xr:uid="{304BA4EA-2E1D-44CC-97F1-4378010689DD}"/>
    <cellStyle name="常规 4 4 8 2 2" xfId="12650" xr:uid="{3C12636A-1A88-4634-B88E-A1033EE7F21E}"/>
    <cellStyle name="常规 4 4 8 3" xfId="9106" xr:uid="{06CEAC15-F8E5-4C63-9B11-62F9B41368FA}"/>
    <cellStyle name="常规 4 4 9" xfId="4464" xr:uid="{45E2F0EE-D718-4822-8FBE-630A306D9414}"/>
    <cellStyle name="常规 4 4 9 2" xfId="11234" xr:uid="{35E07F8A-C08E-4E2A-8886-48A94434B9FA}"/>
    <cellStyle name="常规 4 5" xfId="3073" xr:uid="{B496F735-190A-41D1-8878-49DA9BB1A3F3}"/>
    <cellStyle name="常规 4 5 10" xfId="7315" xr:uid="{74DD2BC8-A9F4-4B64-B304-9D083178FFE8}"/>
    <cellStyle name="常规 4 5 2" xfId="3074" xr:uid="{B70ACD79-01D9-4822-93E8-DB0558B8292F}"/>
    <cellStyle name="常规 4 5 2 2" xfId="3075" xr:uid="{87777D42-1B78-4C09-8A29-D4800DE4E1AB}"/>
    <cellStyle name="常规 4 5 2 2 2" xfId="3076" xr:uid="{953AE2FD-3449-476B-9352-0C84FCA76DD7}"/>
    <cellStyle name="常规 4 5 2 2 2 2" xfId="3077" xr:uid="{9598D917-E428-444A-A9C0-195D29B60CCF}"/>
    <cellStyle name="常规 4 5 2 2 2 2 2" xfId="3078" xr:uid="{8DD69EE7-73E1-4121-A7D9-BC2E5479402D}"/>
    <cellStyle name="常规 4 5 2 2 2 2 2 2" xfId="6548" xr:uid="{96B09074-99E7-4DE5-8516-E02CA79DEC31}"/>
    <cellStyle name="常规 4 5 2 2 2 2 2 2 2" xfId="13318" xr:uid="{41EC07D0-2D0F-4D3C-AEAC-FFFDFD34CDBF}"/>
    <cellStyle name="常规 4 5 2 2 2 2 2 3" xfId="9774" xr:uid="{B0A80D63-65E5-46FD-999F-2FA3C5055F97}"/>
    <cellStyle name="常规 4 5 2 2 2 2 3" xfId="5132" xr:uid="{A7CA2223-05EF-4BD5-BDDC-EF095860FEF9}"/>
    <cellStyle name="常规 4 5 2 2 2 2 3 2" xfId="11902" xr:uid="{4656BBDB-259E-4BD8-B9CC-414566818A78}"/>
    <cellStyle name="常规 4 5 2 2 2 2 4" xfId="7969" xr:uid="{1E870A1A-A352-464F-BD9F-40B3C517180A}"/>
    <cellStyle name="常规 4 5 2 2 2 3" xfId="3079" xr:uid="{368B6E6C-A8E0-4E77-8D6A-7180D910BB65}"/>
    <cellStyle name="常规 4 5 2 2 2 3 2" xfId="3080" xr:uid="{60B68262-F5DB-47D8-A887-4837243A1F2A}"/>
    <cellStyle name="常规 4 5 2 2 2 3 2 2" xfId="6902" xr:uid="{D17A6F49-21A0-4099-908C-2BEDF1C0DCA5}"/>
    <cellStyle name="常规 4 5 2 2 2 3 2 2 2" xfId="13672" xr:uid="{381D1B4A-828E-4D20-95A3-640E2E452BC8}"/>
    <cellStyle name="常规 4 5 2 2 2 3 2 3" xfId="10128" xr:uid="{36B27F65-66F4-4CED-B43F-91381400979C}"/>
    <cellStyle name="常规 4 5 2 2 2 3 3" xfId="5486" xr:uid="{11BD67B0-C2E2-49EF-997F-C05684F7C380}"/>
    <cellStyle name="常规 4 5 2 2 2 3 3 2" xfId="12256" xr:uid="{4B51CDCD-9467-4566-9586-30ACBC4AEC06}"/>
    <cellStyle name="常规 4 5 2 2 2 3 4" xfId="8323" xr:uid="{BF25C057-92F6-4BD9-9848-83DB3E92EC33}"/>
    <cellStyle name="常规 4 5 2 2 2 4" xfId="3081" xr:uid="{26840852-1C3B-4B4A-A41C-4183CBFCABC1}"/>
    <cellStyle name="常规 4 5 2 2 2 4 2" xfId="3082" xr:uid="{02ED9373-8458-4C5D-8C91-1C2274F04686}"/>
    <cellStyle name="常规 4 5 2 2 2 4 2 2" xfId="7256" xr:uid="{24C23F3D-99A0-4496-A8E2-7F141FB53959}"/>
    <cellStyle name="常规 4 5 2 2 2 4 2 2 2" xfId="14026" xr:uid="{9BF2C44D-8360-4C01-B46C-D78688D1D401}"/>
    <cellStyle name="常规 4 5 2 2 2 4 2 3" xfId="10482" xr:uid="{2A5185FF-31A4-4533-A4D6-8577AA015B67}"/>
    <cellStyle name="常规 4 5 2 2 2 4 3" xfId="5840" xr:uid="{0A5475D6-A242-4738-A154-241473F016E3}"/>
    <cellStyle name="常规 4 5 2 2 2 4 3 2" xfId="12610" xr:uid="{58E7202C-05B9-4094-B590-19C0B84DE6B6}"/>
    <cellStyle name="常规 4 5 2 2 2 4 4" xfId="8677" xr:uid="{5A0F5B27-5416-4623-ADD0-8812EEFB1ADD}"/>
    <cellStyle name="常规 4 5 2 2 2 5" xfId="3083" xr:uid="{86A17673-8D89-499A-9A60-9876B77AEEE0}"/>
    <cellStyle name="常规 4 5 2 2 2 5 2" xfId="6194" xr:uid="{48D0B3BB-01A3-4647-974B-A06307106D0D}"/>
    <cellStyle name="常规 4 5 2 2 2 5 2 2" xfId="12964" xr:uid="{1BDF1AB0-CAC1-49A0-9DB1-9CEA7F528DBE}"/>
    <cellStyle name="常规 4 5 2 2 2 5 3" xfId="9420" xr:uid="{FA0FA6B0-92EF-41BA-B3D6-8DAFA16262D2}"/>
    <cellStyle name="常规 4 5 2 2 2 6" xfId="4778" xr:uid="{E9AD950A-8FD6-4E6F-951B-4C1E06D46199}"/>
    <cellStyle name="常规 4 5 2 2 2 6 2" xfId="11548" xr:uid="{9904043A-2A95-4C09-B7D0-23FDBC3DA242}"/>
    <cellStyle name="常规 4 5 2 2 2 7" xfId="7615" xr:uid="{49D575BE-CBDB-4FB4-9D68-2B26C483C6DD}"/>
    <cellStyle name="常规 4 5 2 2 3" xfId="3084" xr:uid="{1640142C-0852-4534-A431-782547667C74}"/>
    <cellStyle name="常规 4 5 2 2 3 2" xfId="3085" xr:uid="{6EDE9AB5-9B9C-4ADE-B057-B3A63BDEBDAF}"/>
    <cellStyle name="常规 4 5 2 2 3 2 2" xfId="6371" xr:uid="{E39790B5-A301-4044-B55A-451E65132FA6}"/>
    <cellStyle name="常规 4 5 2 2 3 2 2 2" xfId="13141" xr:uid="{A7AA6BE1-C8E5-4EFB-8C04-D640C7925850}"/>
    <cellStyle name="常规 4 5 2 2 3 2 3" xfId="9597" xr:uid="{58F3DB0F-B2C8-42BE-A14D-39A44CCE63F2}"/>
    <cellStyle name="常规 4 5 2 2 3 3" xfId="4955" xr:uid="{6E2240AB-8507-44E1-9A49-CD52E7CD3B14}"/>
    <cellStyle name="常规 4 5 2 2 3 3 2" xfId="11725" xr:uid="{227A09CA-E9FC-4286-ACFC-58D880EEC3D4}"/>
    <cellStyle name="常规 4 5 2 2 3 4" xfId="7792" xr:uid="{B3B29A0E-DE57-4AFB-B947-36B999D9807F}"/>
    <cellStyle name="常规 4 5 2 2 4" xfId="3086" xr:uid="{F28E1C33-3269-4D48-AD61-5DEFDC178A57}"/>
    <cellStyle name="常规 4 5 2 2 4 2" xfId="3087" xr:uid="{7552C650-747E-4ADE-8D5C-5C2E67480DB9}"/>
    <cellStyle name="常规 4 5 2 2 4 2 2" xfId="6725" xr:uid="{127B33F9-ACD3-456E-9625-CD5E6442BF08}"/>
    <cellStyle name="常规 4 5 2 2 4 2 2 2" xfId="13495" xr:uid="{3D5B8A26-22BB-4272-A7F6-C3EB32DFAE5A}"/>
    <cellStyle name="常规 4 5 2 2 4 2 3" xfId="9951" xr:uid="{E50CD1EE-63B3-47B2-85CA-176417FFF475}"/>
    <cellStyle name="常规 4 5 2 2 4 3" xfId="5309" xr:uid="{99A767BF-7EEC-4DCF-A12C-D89683795CFA}"/>
    <cellStyle name="常规 4 5 2 2 4 3 2" xfId="12079" xr:uid="{323206F7-45E1-4DD5-803E-78C033BB9F3D}"/>
    <cellStyle name="常规 4 5 2 2 4 4" xfId="8146" xr:uid="{F25F572E-BDD4-4E3D-B315-CAE13FD7CF24}"/>
    <cellStyle name="常规 4 5 2 2 5" xfId="3088" xr:uid="{B40301F9-9389-4134-9906-A192427FD9DA}"/>
    <cellStyle name="常规 4 5 2 2 5 2" xfId="3089" xr:uid="{17059E10-DFC2-4A6C-8EB5-D67BA42D19EE}"/>
    <cellStyle name="常规 4 5 2 2 5 2 2" xfId="7079" xr:uid="{28B30475-A617-4016-9D55-F026071E1A03}"/>
    <cellStyle name="常规 4 5 2 2 5 2 2 2" xfId="13849" xr:uid="{D8A85971-8836-4F96-9815-56F1D9BBB97F}"/>
    <cellStyle name="常规 4 5 2 2 5 2 3" xfId="10305" xr:uid="{F2E1B0D3-99D5-4FA3-B994-A54E7A2D3A6B}"/>
    <cellStyle name="常规 4 5 2 2 5 3" xfId="5663" xr:uid="{58518B48-AF8D-419E-B6C9-69D703E8E4C7}"/>
    <cellStyle name="常规 4 5 2 2 5 3 2" xfId="12433" xr:uid="{68BF9F08-8B4A-4F75-BEA3-B33059DC2D97}"/>
    <cellStyle name="常规 4 5 2 2 5 4" xfId="8500" xr:uid="{E8DC3D64-549D-4B3D-B58F-97191C0A4A46}"/>
    <cellStyle name="常规 4 5 2 2 6" xfId="3090" xr:uid="{0B9567E5-84B4-4F69-9EB2-3E7698FCEB7D}"/>
    <cellStyle name="常规 4 5 2 2 6 2" xfId="6017" xr:uid="{DB37EADF-C12A-4CE3-8CFD-AA331FE8604A}"/>
    <cellStyle name="常规 4 5 2 2 6 2 2" xfId="12787" xr:uid="{BF9282F3-C765-4092-AF14-2066D75DDB7F}"/>
    <cellStyle name="常规 4 5 2 2 6 3" xfId="9243" xr:uid="{9EFE1D75-7651-4305-8446-8253A22A535C}"/>
    <cellStyle name="常规 4 5 2 2 7" xfId="4601" xr:uid="{8F85B3F7-B4C1-4F6A-AA8E-EC173ED52DC1}"/>
    <cellStyle name="常规 4 5 2 2 7 2" xfId="11371" xr:uid="{3C6A957C-C70B-4DF0-AAF8-3352680525BE}"/>
    <cellStyle name="常规 4 5 2 2 8" xfId="7438" xr:uid="{FF2EC1A7-C5D0-44D7-B16D-CE806122AD96}"/>
    <cellStyle name="常规 4 5 2 3" xfId="3091" xr:uid="{2BB8B79E-E246-43BF-9574-5DC4DC9E3765}"/>
    <cellStyle name="常规 4 5 2 3 2" xfId="3092" xr:uid="{EC983788-C312-4A20-B6D1-3700E054AED2}"/>
    <cellStyle name="常规 4 5 2 3 2 2" xfId="3093" xr:uid="{447E7A86-452A-459E-AA9F-82DE2BE8DE2F}"/>
    <cellStyle name="常规 4 5 2 3 2 2 2" xfId="6467" xr:uid="{7F7C6067-5B81-47C9-8F32-F7F6FA79664C}"/>
    <cellStyle name="常规 4 5 2 3 2 2 2 2" xfId="13237" xr:uid="{EAF49445-2F96-4F27-AD42-3EB8012BF5F4}"/>
    <cellStyle name="常规 4 5 2 3 2 2 3" xfId="9693" xr:uid="{EEB51D9D-9270-4BBC-9DE1-2AAD2ABB1334}"/>
    <cellStyle name="常规 4 5 2 3 2 3" xfId="5051" xr:uid="{DC3284C4-81C4-447C-80C1-6E7D9277B8C6}"/>
    <cellStyle name="常规 4 5 2 3 2 3 2" xfId="11821" xr:uid="{CF296426-675D-4474-AC2B-3FDF45713751}"/>
    <cellStyle name="常规 4 5 2 3 2 4" xfId="7888" xr:uid="{119AF6CB-625F-4F66-A909-147ED489229A}"/>
    <cellStyle name="常规 4 5 2 3 3" xfId="3094" xr:uid="{AF2E7D10-7690-4F7F-8EFA-AD9223DEF176}"/>
    <cellStyle name="常规 4 5 2 3 3 2" xfId="3095" xr:uid="{9167A03B-3B1E-4202-B38C-3BA387EFF517}"/>
    <cellStyle name="常规 4 5 2 3 3 2 2" xfId="6821" xr:uid="{44EA353D-B9D9-415E-AF49-D51B0D43FA44}"/>
    <cellStyle name="常规 4 5 2 3 3 2 2 2" xfId="13591" xr:uid="{74EB5781-DF82-41B9-B3F8-008EB516EBC6}"/>
    <cellStyle name="常规 4 5 2 3 3 2 3" xfId="10047" xr:uid="{A9F5D32C-BBCF-475A-B900-8F0FD8E8364F}"/>
    <cellStyle name="常规 4 5 2 3 3 3" xfId="5405" xr:uid="{63298D6B-AFB3-4A44-BB35-E7F4373F395F}"/>
    <cellStyle name="常规 4 5 2 3 3 3 2" xfId="12175" xr:uid="{D4AA2875-04C2-4091-A945-80DDE2B695F4}"/>
    <cellStyle name="常规 4 5 2 3 3 4" xfId="8242" xr:uid="{B2B25A0E-AC07-4285-BE65-E84D22983F74}"/>
    <cellStyle name="常规 4 5 2 3 4" xfId="3096" xr:uid="{C429A9DC-1DF5-4F2A-BFBF-8492933F5B97}"/>
    <cellStyle name="常规 4 5 2 3 4 2" xfId="3097" xr:uid="{9F6DDC75-616E-4283-A9BC-C3D2FAFEF88A}"/>
    <cellStyle name="常规 4 5 2 3 4 2 2" xfId="7175" xr:uid="{5DD6349F-A5F1-445E-A399-47483C01A010}"/>
    <cellStyle name="常规 4 5 2 3 4 2 2 2" xfId="13945" xr:uid="{3744EC91-0084-4FFE-8EBD-6046D1151454}"/>
    <cellStyle name="常规 4 5 2 3 4 2 3" xfId="10401" xr:uid="{28B10335-90AD-4AD2-BDED-30AC9C32A8FA}"/>
    <cellStyle name="常规 4 5 2 3 4 3" xfId="5759" xr:uid="{BD932E92-71A0-4618-A235-40DCFE7E0080}"/>
    <cellStyle name="常规 4 5 2 3 4 3 2" xfId="12529" xr:uid="{8DA0C9F3-6D57-4A21-8706-B4CB5E420BD3}"/>
    <cellStyle name="常规 4 5 2 3 4 4" xfId="8596" xr:uid="{C237BE53-7C66-421A-8BA7-3219EC938802}"/>
    <cellStyle name="常规 4 5 2 3 5" xfId="3098" xr:uid="{89C22934-1BDE-4B52-BD93-D4CEBB9C2016}"/>
    <cellStyle name="常规 4 5 2 3 5 2" xfId="6113" xr:uid="{7D293E9B-6FE3-4C95-9122-008F0D09C980}"/>
    <cellStyle name="常规 4 5 2 3 5 2 2" xfId="12883" xr:uid="{E58967D4-7DDA-46BE-AFA2-6EC5C3948264}"/>
    <cellStyle name="常规 4 5 2 3 5 3" xfId="9339" xr:uid="{43C8669A-2EA2-4A56-AC57-17F903773534}"/>
    <cellStyle name="常规 4 5 2 3 6" xfId="4697" xr:uid="{464A6D0C-8A62-4C01-879D-F68F59A4E02C}"/>
    <cellStyle name="常规 4 5 2 3 6 2" xfId="11467" xr:uid="{E62C6071-59F8-440B-92D7-3FED3742B3AA}"/>
    <cellStyle name="常规 4 5 2 3 7" xfId="7534" xr:uid="{CC29CF42-4303-44BA-8BAB-C601BCCDDC3D}"/>
    <cellStyle name="常规 4 5 2 4" xfId="3099" xr:uid="{00BB54F5-C3C3-445B-9CF6-FDA97CA4085F}"/>
    <cellStyle name="常规 4 5 2 4 2" xfId="3100" xr:uid="{D6DE7E76-AD1C-4537-8060-BB5FBA8CE9E0}"/>
    <cellStyle name="常规 4 5 2 4 2 2" xfId="6290" xr:uid="{994D6946-E4C4-4930-8A95-F993A0142543}"/>
    <cellStyle name="常规 4 5 2 4 2 2 2" xfId="13060" xr:uid="{DFF73DEE-8323-44F4-A466-7949B8C3B4A9}"/>
    <cellStyle name="常规 4 5 2 4 2 3" xfId="9516" xr:uid="{01F61BD8-AE0B-4D9C-A33C-7BB0B6F9720D}"/>
    <cellStyle name="常规 4 5 2 4 3" xfId="4874" xr:uid="{AE72C913-A9F6-43B8-B48D-799C8230830B}"/>
    <cellStyle name="常规 4 5 2 4 3 2" xfId="11644" xr:uid="{997E6337-30DC-41E4-9E56-847BEA2E7059}"/>
    <cellStyle name="常规 4 5 2 4 4" xfId="7711" xr:uid="{CD9D71E0-A9FE-4DE6-8B38-5A1310A22D7D}"/>
    <cellStyle name="常规 4 5 2 5" xfId="3101" xr:uid="{FADD15A3-DEE9-4577-B3BF-D111F9E8B342}"/>
    <cellStyle name="常规 4 5 2 5 2" xfId="3102" xr:uid="{921B7E93-C2AB-4369-BC16-863F2E5969D9}"/>
    <cellStyle name="常规 4 5 2 5 2 2" xfId="6644" xr:uid="{3781D426-2D9B-4B3D-BC19-85249EEB1870}"/>
    <cellStyle name="常规 4 5 2 5 2 2 2" xfId="13414" xr:uid="{3BADA252-9BA7-48C1-8455-4108DA9700A8}"/>
    <cellStyle name="常规 4 5 2 5 2 3" xfId="9870" xr:uid="{D1A49D22-E2EA-458A-B7D3-A51A41E1FD58}"/>
    <cellStyle name="常规 4 5 2 5 3" xfId="5228" xr:uid="{B06704BA-2621-4EEA-9E7A-0BFE010D10B9}"/>
    <cellStyle name="常规 4 5 2 5 3 2" xfId="11998" xr:uid="{2B52FFA5-A117-4DC3-BF27-CB58AFB0B1A9}"/>
    <cellStyle name="常规 4 5 2 5 4" xfId="8065" xr:uid="{AA5D4C68-7F9A-428C-86A9-1C84BE0C482B}"/>
    <cellStyle name="常规 4 5 2 6" xfId="3103" xr:uid="{824EB1BD-9ACE-4C2A-8C77-2A79689C46B9}"/>
    <cellStyle name="常规 4 5 2 6 2" xfId="3104" xr:uid="{783E476D-A511-4B30-B139-B5BA39974116}"/>
    <cellStyle name="常规 4 5 2 6 2 2" xfId="6998" xr:uid="{DDC34CF5-977A-4C7B-9BCA-D43D44B68791}"/>
    <cellStyle name="常规 4 5 2 6 2 2 2" xfId="13768" xr:uid="{1B1D1FDF-B8FA-432E-ADB5-AA1C4FCCFE80}"/>
    <cellStyle name="常规 4 5 2 6 2 3" xfId="10224" xr:uid="{FA7BA55C-0491-4D84-B355-E8C6F4C1C5AA}"/>
    <cellStyle name="常规 4 5 2 6 3" xfId="5582" xr:uid="{7A7D3B1F-F5F1-41A3-8E5F-3FF05092694A}"/>
    <cellStyle name="常规 4 5 2 6 3 2" xfId="12352" xr:uid="{112EE680-0106-4701-B354-B4CE6401CFA8}"/>
    <cellStyle name="常规 4 5 2 6 4" xfId="8419" xr:uid="{5D68192C-AD9E-4C80-88D9-EF8D10EC1CD4}"/>
    <cellStyle name="常规 4 5 2 7" xfId="3105" xr:uid="{9750BF8C-CE67-4D89-804A-45A32049D68A}"/>
    <cellStyle name="常规 4 5 2 7 2" xfId="5936" xr:uid="{23B613EB-81FA-4FD3-A982-1EEB599B7B86}"/>
    <cellStyle name="常规 4 5 2 7 2 2" xfId="12706" xr:uid="{FB3AF176-6209-4FC2-B832-F2755241C342}"/>
    <cellStyle name="常规 4 5 2 7 3" xfId="9162" xr:uid="{6E520617-915D-4203-B16C-5540DA823F30}"/>
    <cellStyle name="常规 4 5 2 8" xfId="4520" xr:uid="{E0AAB31A-0223-49B5-816F-1006E5E9F1F8}"/>
    <cellStyle name="常规 4 5 2 8 2" xfId="11290" xr:uid="{50F95052-185D-432C-B606-8CC64656032C}"/>
    <cellStyle name="常规 4 5 2 9" xfId="7357" xr:uid="{2DFFC967-E41A-4010-A61B-5AD773F31558}"/>
    <cellStyle name="常规 4 5 3" xfId="3106" xr:uid="{ED7CE168-1215-4D84-9395-B3FD59553EB8}"/>
    <cellStyle name="常规 4 5 3 2" xfId="3107" xr:uid="{0F149137-7E98-44C1-A6BF-081EA88F7D4B}"/>
    <cellStyle name="常规 4 5 3 2 2" xfId="3108" xr:uid="{66255378-8441-444A-85EC-58EA557DECC7}"/>
    <cellStyle name="常规 4 5 3 2 2 2" xfId="3109" xr:uid="{CEF92AD2-247B-4804-BE0C-9CF2B7DF7ADC}"/>
    <cellStyle name="常规 4 5 3 2 2 2 2" xfId="6506" xr:uid="{612D04F7-4C57-48A0-BCD6-8434AAF3BC5B}"/>
    <cellStyle name="常规 4 5 3 2 2 2 2 2" xfId="13276" xr:uid="{BBB434B7-9CAC-4C4C-801F-6F8B360CFB2C}"/>
    <cellStyle name="常规 4 5 3 2 2 2 3" xfId="9732" xr:uid="{5EA82694-8A36-4047-9361-77BEBFCD015A}"/>
    <cellStyle name="常规 4 5 3 2 2 3" xfId="5090" xr:uid="{6AFECF97-9604-4433-8FD2-AE2BBA51E010}"/>
    <cellStyle name="常规 4 5 3 2 2 3 2" xfId="11860" xr:uid="{39CBFE06-04AF-49BF-8A23-E3543674DD06}"/>
    <cellStyle name="常规 4 5 3 2 2 4" xfId="7927" xr:uid="{EF7FB0C6-2D30-41C0-8C31-D05C53D0AA26}"/>
    <cellStyle name="常规 4 5 3 2 3" xfId="3110" xr:uid="{BE1D4152-BBF2-46E6-820E-D510A666FC1D}"/>
    <cellStyle name="常规 4 5 3 2 3 2" xfId="3111" xr:uid="{61FF60FE-4C3F-476F-8679-103527B913EA}"/>
    <cellStyle name="常规 4 5 3 2 3 2 2" xfId="6860" xr:uid="{93F42852-EE19-49B0-9768-F7ADBB00732B}"/>
    <cellStyle name="常规 4 5 3 2 3 2 2 2" xfId="13630" xr:uid="{5AC65990-4A71-4F7A-8047-93845882A827}"/>
    <cellStyle name="常规 4 5 3 2 3 2 3" xfId="10086" xr:uid="{E2232999-562A-41AE-944D-60FFB76B3F89}"/>
    <cellStyle name="常规 4 5 3 2 3 3" xfId="5444" xr:uid="{C3931167-C375-4654-B0F4-8EB1F496F558}"/>
    <cellStyle name="常规 4 5 3 2 3 3 2" xfId="12214" xr:uid="{8A949DA5-D115-49AE-92C7-412D4ADC9073}"/>
    <cellStyle name="常规 4 5 3 2 3 4" xfId="8281" xr:uid="{57E9545B-9A0A-4971-9476-31065AE98036}"/>
    <cellStyle name="常规 4 5 3 2 4" xfId="3112" xr:uid="{A75C9BD1-3497-4A5A-B597-AFE939379B57}"/>
    <cellStyle name="常规 4 5 3 2 4 2" xfId="3113" xr:uid="{66DC2BC4-385E-4218-A4BE-D0365C75BDA6}"/>
    <cellStyle name="常规 4 5 3 2 4 2 2" xfId="7214" xr:uid="{71E5A6F3-6BCD-45D7-8E6B-75B058C56A29}"/>
    <cellStyle name="常规 4 5 3 2 4 2 2 2" xfId="13984" xr:uid="{5FBEEBC4-3D70-4D51-AA9A-FF3E1347FA3D}"/>
    <cellStyle name="常规 4 5 3 2 4 2 3" xfId="10440" xr:uid="{9588229E-701C-433A-A467-F12C9AD0D251}"/>
    <cellStyle name="常规 4 5 3 2 4 3" xfId="5798" xr:uid="{59753324-9F2F-4484-A603-2ED39A7B621C}"/>
    <cellStyle name="常规 4 5 3 2 4 3 2" xfId="12568" xr:uid="{7DAFAEA9-8636-4C92-A49A-8C1EDEE42C44}"/>
    <cellStyle name="常规 4 5 3 2 4 4" xfId="8635" xr:uid="{DEF4CD24-93FA-46FE-A67A-1A47E1DD812B}"/>
    <cellStyle name="常规 4 5 3 2 5" xfId="3114" xr:uid="{43EDE36E-D85F-4CBE-9177-69179F551128}"/>
    <cellStyle name="常规 4 5 3 2 5 2" xfId="6152" xr:uid="{7BD380BE-3A84-4D47-AAEA-B1B388DCECD6}"/>
    <cellStyle name="常规 4 5 3 2 5 2 2" xfId="12922" xr:uid="{02371082-5AA5-4546-96F8-BC4CFDCCAC23}"/>
    <cellStyle name="常规 4 5 3 2 5 3" xfId="9378" xr:uid="{53327EAD-9E4B-44B9-A67C-0ABFC164E889}"/>
    <cellStyle name="常规 4 5 3 2 6" xfId="4736" xr:uid="{327E5C3A-1766-4FB1-99C1-5870279B0DF8}"/>
    <cellStyle name="常规 4 5 3 2 6 2" xfId="11506" xr:uid="{86AA4A04-8407-486F-83D5-DC8FD0419A03}"/>
    <cellStyle name="常规 4 5 3 2 7" xfId="7573" xr:uid="{74739B23-A87D-451A-90C6-2134AD2168DF}"/>
    <cellStyle name="常规 4 5 3 3" xfId="3115" xr:uid="{008EB3F4-5E3F-4F3C-BC84-6142C64AEBB4}"/>
    <cellStyle name="常规 4 5 3 3 2" xfId="3116" xr:uid="{DF1FE10B-D4F0-465E-A796-980CD2DDFF29}"/>
    <cellStyle name="常规 4 5 3 3 2 2" xfId="6329" xr:uid="{53BD9FD6-AB79-42B6-9B73-50B9E54D51AE}"/>
    <cellStyle name="常规 4 5 3 3 2 2 2" xfId="13099" xr:uid="{E2ADD34D-605B-4993-9018-A47BCBD5152C}"/>
    <cellStyle name="常规 4 5 3 3 2 3" xfId="9555" xr:uid="{36DD5E6B-3DDB-45EE-B920-030C96B9185A}"/>
    <cellStyle name="常规 4 5 3 3 3" xfId="4913" xr:uid="{BB93BFC0-DDC0-42C7-8634-D8AAFD53D6CD}"/>
    <cellStyle name="常规 4 5 3 3 3 2" xfId="11683" xr:uid="{93A59AAA-F4D3-4BBB-BE14-695D77C2ECAC}"/>
    <cellStyle name="常规 4 5 3 3 4" xfId="7750" xr:uid="{0758F73C-2E72-4F1A-AA49-3A9E1FFDC547}"/>
    <cellStyle name="常规 4 5 3 4" xfId="3117" xr:uid="{56B37FC1-A32E-499F-BEB1-43FEF053D4BA}"/>
    <cellStyle name="常规 4 5 3 4 2" xfId="3118" xr:uid="{5AC42FED-CB89-4A26-A871-96989F7888D7}"/>
    <cellStyle name="常规 4 5 3 4 2 2" xfId="6683" xr:uid="{1C01BF78-AF68-48D1-8711-00B5D5ADFEFD}"/>
    <cellStyle name="常规 4 5 3 4 2 2 2" xfId="13453" xr:uid="{8D585F94-BF3B-4322-A9ED-2124CA3A6764}"/>
    <cellStyle name="常规 4 5 3 4 2 3" xfId="9909" xr:uid="{26C11EEF-8387-4A30-96D4-153A29421FCD}"/>
    <cellStyle name="常规 4 5 3 4 3" xfId="5267" xr:uid="{EC6B1295-225A-4F8A-82A0-1C3A64CCF999}"/>
    <cellStyle name="常规 4 5 3 4 3 2" xfId="12037" xr:uid="{9ADCDB32-45D1-4B24-B47F-452D6175130A}"/>
    <cellStyle name="常规 4 5 3 4 4" xfId="8104" xr:uid="{63C3C898-EDE5-4434-B864-AD3BDB4C0CF4}"/>
    <cellStyle name="常规 4 5 3 5" xfId="3119" xr:uid="{CC91EB27-945D-465B-A860-CC598089A6F2}"/>
    <cellStyle name="常规 4 5 3 5 2" xfId="3120" xr:uid="{00DB443A-DC58-4D41-BBB8-6C72E5475ACC}"/>
    <cellStyle name="常规 4 5 3 5 2 2" xfId="7037" xr:uid="{AEBE0694-D893-4FCB-B77E-E5EDAF307738}"/>
    <cellStyle name="常规 4 5 3 5 2 2 2" xfId="13807" xr:uid="{69E36A65-6669-4E46-B96A-8082E67D42AB}"/>
    <cellStyle name="常规 4 5 3 5 2 3" xfId="10263" xr:uid="{83DF853E-75BA-449E-AB6E-4E34CCC9BF1F}"/>
    <cellStyle name="常规 4 5 3 5 3" xfId="5621" xr:uid="{8EA32CA8-6B6D-46BC-927B-B15551D81D45}"/>
    <cellStyle name="常规 4 5 3 5 3 2" xfId="12391" xr:uid="{67C32165-C089-4045-BF64-80C24F618F33}"/>
    <cellStyle name="常规 4 5 3 5 4" xfId="8458" xr:uid="{8BCDBE30-56B1-40B9-8A29-19889DAF54EA}"/>
    <cellStyle name="常规 4 5 3 6" xfId="3121" xr:uid="{F9A0B3B2-B824-41E6-9D63-13256F03CA84}"/>
    <cellStyle name="常规 4 5 3 6 2" xfId="5975" xr:uid="{96C1874C-6421-403E-8C3B-76B0C49BB557}"/>
    <cellStyle name="常规 4 5 3 6 2 2" xfId="12745" xr:uid="{3716FE3A-F4B1-4EB6-8EC5-5ECCCC2CE04C}"/>
    <cellStyle name="常规 4 5 3 6 3" xfId="9201" xr:uid="{0A62BCA4-3383-4813-8969-79703499E740}"/>
    <cellStyle name="常规 4 5 3 7" xfId="4559" xr:uid="{CF95C935-F15E-438E-8D25-5E51EF89F01B}"/>
    <cellStyle name="常规 4 5 3 7 2" xfId="11329" xr:uid="{FDB61269-907A-4474-87C0-BB6B301963CA}"/>
    <cellStyle name="常规 4 5 3 8" xfId="7396" xr:uid="{6DE4D2F5-50FD-4AAC-B5FB-0075F92A106A}"/>
    <cellStyle name="常规 4 5 4" xfId="3122" xr:uid="{E114BD3D-209A-4D10-9A9B-9C8E0F8637F0}"/>
    <cellStyle name="常规 4 5 4 2" xfId="3123" xr:uid="{485A2B66-67C6-40F8-ACE8-0BA1A36B69F2}"/>
    <cellStyle name="常规 4 5 4 2 2" xfId="3124" xr:uid="{05C7089F-EF79-4A74-90B3-73D83577EFEB}"/>
    <cellStyle name="常规 4 5 4 2 2 2" xfId="6425" xr:uid="{138BADD7-5627-4C52-B9C4-66CB84499C98}"/>
    <cellStyle name="常规 4 5 4 2 2 2 2" xfId="13195" xr:uid="{F0842333-B341-4E28-8833-F2909931C37A}"/>
    <cellStyle name="常规 4 5 4 2 2 3" xfId="9651" xr:uid="{6AA5685F-2914-4D9E-842C-17ED5B2289E8}"/>
    <cellStyle name="常规 4 5 4 2 3" xfId="5009" xr:uid="{9A743195-E160-4C7A-AEB7-61051659C784}"/>
    <cellStyle name="常规 4 5 4 2 3 2" xfId="11779" xr:uid="{3F4FF7A3-9431-452D-8422-2C86A80CA720}"/>
    <cellStyle name="常规 4 5 4 2 4" xfId="7846" xr:uid="{E319D756-8756-4F14-B02E-5EAF83F92E96}"/>
    <cellStyle name="常规 4 5 4 3" xfId="3125" xr:uid="{ED30A1DC-B835-4658-AE45-F12D085C7D9C}"/>
    <cellStyle name="常规 4 5 4 3 2" xfId="3126" xr:uid="{F2FF6E59-B9B7-440C-880A-0025809DA419}"/>
    <cellStyle name="常规 4 5 4 3 2 2" xfId="6779" xr:uid="{17220C95-D289-4842-841A-1F3323523066}"/>
    <cellStyle name="常规 4 5 4 3 2 2 2" xfId="13549" xr:uid="{DED86FA7-A62A-4E57-8313-90AA2B052E10}"/>
    <cellStyle name="常规 4 5 4 3 2 3" xfId="10005" xr:uid="{42512D08-F11E-4126-B48F-EFE73AAE4E19}"/>
    <cellStyle name="常规 4 5 4 3 3" xfId="5363" xr:uid="{997F7329-987F-4D83-AF22-6C24A046B278}"/>
    <cellStyle name="常规 4 5 4 3 3 2" xfId="12133" xr:uid="{48E9A6CF-A329-4420-AD1E-23F77925065C}"/>
    <cellStyle name="常规 4 5 4 3 4" xfId="8200" xr:uid="{B2A58303-A03D-46F5-A9FA-81A55F71E8B3}"/>
    <cellStyle name="常规 4 5 4 4" xfId="3127" xr:uid="{A8D4C313-7B37-4E65-BEA3-5493E7063BAC}"/>
    <cellStyle name="常规 4 5 4 4 2" xfId="3128" xr:uid="{5C8EBE81-6CE9-4ABD-84B0-2FF92A69D2F7}"/>
    <cellStyle name="常规 4 5 4 4 2 2" xfId="7133" xr:uid="{5FF44A6E-783F-42DA-9B0D-C633E0FEAABC}"/>
    <cellStyle name="常规 4 5 4 4 2 2 2" xfId="13903" xr:uid="{DF10A596-EC92-47CF-A228-60994BA05CC7}"/>
    <cellStyle name="常规 4 5 4 4 2 3" xfId="10359" xr:uid="{B48F649B-D453-49C0-BC6E-3A6C4152F054}"/>
    <cellStyle name="常规 4 5 4 4 3" xfId="5717" xr:uid="{0DEF2FB7-3C45-44F3-8398-852258D279FB}"/>
    <cellStyle name="常规 4 5 4 4 3 2" xfId="12487" xr:uid="{D9788B99-CAA6-4A89-B6B3-D7D41FDA0184}"/>
    <cellStyle name="常规 4 5 4 4 4" xfId="8554" xr:uid="{46D09C87-E233-44C9-99D7-09D608C1EC81}"/>
    <cellStyle name="常规 4 5 4 5" xfId="3129" xr:uid="{D725FA19-9850-45E7-BA9D-E77BA1F745D2}"/>
    <cellStyle name="常规 4 5 4 5 2" xfId="6071" xr:uid="{56AFAB47-7FF0-4B03-A95A-24E8E942301B}"/>
    <cellStyle name="常规 4 5 4 5 2 2" xfId="12841" xr:uid="{7AC0A17E-0E47-4425-B91C-7845C16EAE11}"/>
    <cellStyle name="常规 4 5 4 5 3" xfId="9297" xr:uid="{8188743C-F678-4204-AC70-F47DD7A3F555}"/>
    <cellStyle name="常规 4 5 4 6" xfId="4655" xr:uid="{0810567D-5AFF-467B-9599-41CC4E189641}"/>
    <cellStyle name="常规 4 5 4 6 2" xfId="11425" xr:uid="{15646624-94F2-4DEF-A248-6D73A24764F5}"/>
    <cellStyle name="常规 4 5 4 7" xfId="7492" xr:uid="{D45D239B-BA8D-4DD0-A5A6-3B984652F78A}"/>
    <cellStyle name="常规 4 5 5" xfId="3130" xr:uid="{6BF56F3B-FA0E-4BE0-A835-2B23C7F3038B}"/>
    <cellStyle name="常规 4 5 5 2" xfId="3131" xr:uid="{7D3AF39A-A851-467B-93CC-8EFB1DEBB32C}"/>
    <cellStyle name="常规 4 5 5 2 2" xfId="6248" xr:uid="{A64782FE-430B-4A6D-94AA-4C5DBC4247A0}"/>
    <cellStyle name="常规 4 5 5 2 2 2" xfId="13018" xr:uid="{E1915EDE-988A-4808-8E21-89BEFBD357FE}"/>
    <cellStyle name="常规 4 5 5 2 3" xfId="9474" xr:uid="{AFC7D90F-371E-4122-82DA-D789111843E7}"/>
    <cellStyle name="常规 4 5 5 3" xfId="4832" xr:uid="{4E20037D-62D4-49A1-804F-122119CB8852}"/>
    <cellStyle name="常规 4 5 5 3 2" xfId="11602" xr:uid="{1E946D0C-C14D-4D68-AFE3-723878E81DDB}"/>
    <cellStyle name="常规 4 5 5 4" xfId="7669" xr:uid="{6E89D0BD-D234-4D03-9481-9F9041EBF636}"/>
    <cellStyle name="常规 4 5 6" xfId="3132" xr:uid="{2E4ACF71-BBA8-4626-8ED0-359E4F8534B7}"/>
    <cellStyle name="常规 4 5 6 2" xfId="3133" xr:uid="{BA105606-5408-439E-812F-1AA0258A3F2C}"/>
    <cellStyle name="常规 4 5 6 2 2" xfId="6602" xr:uid="{4AA07A98-BF97-4928-B4ED-FDF15FF99509}"/>
    <cellStyle name="常规 4 5 6 2 2 2" xfId="13372" xr:uid="{DB708A54-C115-4FC5-A0F6-E91A3A02E737}"/>
    <cellStyle name="常规 4 5 6 2 3" xfId="9828" xr:uid="{34E38ADC-8A6E-4994-BDBA-0B3FBDCD0A07}"/>
    <cellStyle name="常规 4 5 6 3" xfId="5186" xr:uid="{A43A88CE-4151-4E1F-B9E2-81DA77CFADD7}"/>
    <cellStyle name="常规 4 5 6 3 2" xfId="11956" xr:uid="{2DD21C36-18C5-442C-834D-9C71997306D9}"/>
    <cellStyle name="常规 4 5 6 4" xfId="8023" xr:uid="{5A63630F-8F5A-4392-AC91-0B7F2234F580}"/>
    <cellStyle name="常规 4 5 7" xfId="3134" xr:uid="{C584D968-964A-4120-A1B6-BD56F27FCACB}"/>
    <cellStyle name="常规 4 5 7 2" xfId="3135" xr:uid="{E9E469B7-6537-48F0-963A-786EDA67BEBE}"/>
    <cellStyle name="常规 4 5 7 2 2" xfId="6956" xr:uid="{172955CE-2154-4E3C-9A0B-961AA33FD20B}"/>
    <cellStyle name="常规 4 5 7 2 2 2" xfId="13726" xr:uid="{4CC8A0B4-8F78-4AD5-98AA-2CB045D9DFA2}"/>
    <cellStyle name="常规 4 5 7 2 3" xfId="10182" xr:uid="{9FE70F8A-496A-4A99-9590-A6DCDAB3AD57}"/>
    <cellStyle name="常规 4 5 7 3" xfId="5540" xr:uid="{9F2E60D5-F75E-46B8-91C3-F3180458FA4A}"/>
    <cellStyle name="常规 4 5 7 3 2" xfId="12310" xr:uid="{47FD5E2C-7B41-45E5-BDE6-83BD69EE792B}"/>
    <cellStyle name="常规 4 5 7 4" xfId="8377" xr:uid="{22A31B94-CD67-49E9-B6FF-F82F9901B949}"/>
    <cellStyle name="常规 4 5 8" xfId="3136" xr:uid="{18794B36-5E6A-4888-8435-2E5DF8C17AB1}"/>
    <cellStyle name="常规 4 5 8 2" xfId="5894" xr:uid="{18D3F8D3-FBDE-4928-94B4-4E7385C26044}"/>
    <cellStyle name="常规 4 5 8 2 2" xfId="12664" xr:uid="{36F47091-24C4-4A43-A3A2-9E57310B9F52}"/>
    <cellStyle name="常规 4 5 8 3" xfId="9120" xr:uid="{BAB9474B-7292-4351-A54F-72B9C54EA54C}"/>
    <cellStyle name="常规 4 5 9" xfId="4478" xr:uid="{5D728210-B433-4168-B496-E0A0FB726F6F}"/>
    <cellStyle name="常规 4 5 9 2" xfId="11248" xr:uid="{0F35265F-400A-4DC5-8A1F-3F3A6F8F3B8B}"/>
    <cellStyle name="常规 4 6" xfId="3137" xr:uid="{101788D2-F179-47F1-9CC1-DFBEDF554139}"/>
    <cellStyle name="常规 4 6 2" xfId="3138" xr:uid="{562A4DDA-D60E-4BC2-9AB6-A6857F748171}"/>
    <cellStyle name="常规 4 6 2 2" xfId="3139" xr:uid="{555D7188-2AD0-4B12-9B4D-F2DE69791F19}"/>
    <cellStyle name="常规 4 6 2 2 2" xfId="3140" xr:uid="{BD1DF60C-5748-4325-AAAA-B8B38480DF37}"/>
    <cellStyle name="常规 4 6 2 2 2 2" xfId="3141" xr:uid="{F5B367D4-7E74-4E36-915B-FD4FCBBE6D28}"/>
    <cellStyle name="常规 4 6 2 2 2 2 2" xfId="6520" xr:uid="{6BCB8233-B4E7-48C8-A868-708ACEEB40BE}"/>
    <cellStyle name="常规 4 6 2 2 2 2 2 2" xfId="13290" xr:uid="{E87263C9-9D31-40D1-A109-C9184C5545C6}"/>
    <cellStyle name="常规 4 6 2 2 2 2 3" xfId="9746" xr:uid="{262E471C-9C8E-4727-876B-3642871226DA}"/>
    <cellStyle name="常规 4 6 2 2 2 3" xfId="5104" xr:uid="{AC8DE4C5-94F1-4FCA-97EB-3679A52D3548}"/>
    <cellStyle name="常规 4 6 2 2 2 3 2" xfId="11874" xr:uid="{67D74E7B-4238-4D4C-8EE2-109DBFA6D2FF}"/>
    <cellStyle name="常规 4 6 2 2 2 4" xfId="7941" xr:uid="{59B82B42-D170-49C9-AD13-79153CEE3295}"/>
    <cellStyle name="常规 4 6 2 2 3" xfId="3142" xr:uid="{FEF08350-40B4-4A13-9C7D-4A58D8BA77C7}"/>
    <cellStyle name="常规 4 6 2 2 3 2" xfId="3143" xr:uid="{7AEB98D9-2608-4B66-A906-190AE5BF425D}"/>
    <cellStyle name="常规 4 6 2 2 3 2 2" xfId="6874" xr:uid="{27EDA59E-C1D5-4759-8D3F-1AA5DC1B644D}"/>
    <cellStyle name="常规 4 6 2 2 3 2 2 2" xfId="13644" xr:uid="{888CBC43-3493-4D54-8B74-61C564F8F487}"/>
    <cellStyle name="常规 4 6 2 2 3 2 3" xfId="10100" xr:uid="{648EABF8-5C32-4E8B-8679-8905BA4BF2DB}"/>
    <cellStyle name="常规 4 6 2 2 3 3" xfId="5458" xr:uid="{E368C22D-0C50-4815-9F84-F36AFB5BF669}"/>
    <cellStyle name="常规 4 6 2 2 3 3 2" xfId="12228" xr:uid="{133764D0-548F-44AC-88D4-6019DF9B7861}"/>
    <cellStyle name="常规 4 6 2 2 3 4" xfId="8295" xr:uid="{276CE047-B10F-4DBE-8783-94D04CCFE4DD}"/>
    <cellStyle name="常规 4 6 2 2 4" xfId="3144" xr:uid="{2736E1B4-0A82-4A49-A910-BC0C7FC68354}"/>
    <cellStyle name="常规 4 6 2 2 4 2" xfId="3145" xr:uid="{B626856C-A192-4209-BACB-839135B5C3D5}"/>
    <cellStyle name="常规 4 6 2 2 4 2 2" xfId="7228" xr:uid="{BF070951-4BE9-496D-965F-18E59F4B6F1B}"/>
    <cellStyle name="常规 4 6 2 2 4 2 2 2" xfId="13998" xr:uid="{75331582-9ED2-428A-80B4-E95573A1E79F}"/>
    <cellStyle name="常规 4 6 2 2 4 2 3" xfId="10454" xr:uid="{4A9DAB94-A594-4B17-8DB3-4124DF0D8466}"/>
    <cellStyle name="常规 4 6 2 2 4 3" xfId="5812" xr:uid="{D76C346C-F20B-4F6C-AAB2-61CBFE5A49AE}"/>
    <cellStyle name="常规 4 6 2 2 4 3 2" xfId="12582" xr:uid="{EDAA6748-1DDE-4B25-836E-8B7D2CD05665}"/>
    <cellStyle name="常规 4 6 2 2 4 4" xfId="8649" xr:uid="{2AB625BD-B82B-4372-8A97-AACE4D3DEF97}"/>
    <cellStyle name="常规 4 6 2 2 5" xfId="3146" xr:uid="{501AB05C-9D5A-4CEB-BCF1-14D1DC0574C1}"/>
    <cellStyle name="常规 4 6 2 2 5 2" xfId="6166" xr:uid="{4458364E-79DF-4CAE-B23B-AAC49091577B}"/>
    <cellStyle name="常规 4 6 2 2 5 2 2" xfId="12936" xr:uid="{53D6B91E-FCBE-49E2-A324-717DB07BC282}"/>
    <cellStyle name="常规 4 6 2 2 5 3" xfId="9392" xr:uid="{0E5B16CF-B4E9-41EE-BE20-2A9F2A3A9F08}"/>
    <cellStyle name="常规 4 6 2 2 6" xfId="4750" xr:uid="{6B8806B2-579E-43E8-9E4E-B05C85776D95}"/>
    <cellStyle name="常规 4 6 2 2 6 2" xfId="11520" xr:uid="{91817763-D8CB-4326-B361-C912E4450C2B}"/>
    <cellStyle name="常规 4 6 2 2 7" xfId="7587" xr:uid="{60CA3CF5-CC59-4D7F-905E-E1D1FB1B6D57}"/>
    <cellStyle name="常规 4 6 2 3" xfId="3147" xr:uid="{1BD81536-C7FA-4092-BEB1-DC88F6ED1F75}"/>
    <cellStyle name="常规 4 6 2 3 2" xfId="3148" xr:uid="{13C4D761-EBCE-40E9-A47B-B8349D2A6FC9}"/>
    <cellStyle name="常规 4 6 2 3 2 2" xfId="6343" xr:uid="{DF2EB8BF-F4DB-497C-9F8C-9C63CA0CA415}"/>
    <cellStyle name="常规 4 6 2 3 2 2 2" xfId="13113" xr:uid="{374DDEAF-869F-40DF-B09A-5AD3D8D9D074}"/>
    <cellStyle name="常规 4 6 2 3 2 3" xfId="9569" xr:uid="{24695D3D-4301-4DA8-8F75-47F3382FFB62}"/>
    <cellStyle name="常规 4 6 2 3 3" xfId="4927" xr:uid="{7411893F-21EF-4359-B5FE-9686D095C7C4}"/>
    <cellStyle name="常规 4 6 2 3 3 2" xfId="11697" xr:uid="{C5B7AB91-C426-4654-BA32-7893821310A1}"/>
    <cellStyle name="常规 4 6 2 3 4" xfId="7764" xr:uid="{A40837FA-F8C0-4E1D-8EA3-F4500D197242}"/>
    <cellStyle name="常规 4 6 2 4" xfId="3149" xr:uid="{52E204EE-C810-4A5C-89F2-21B446BFA997}"/>
    <cellStyle name="常规 4 6 2 4 2" xfId="3150" xr:uid="{65C2D189-EBB4-4A0F-AF2D-62F6F1A3E03B}"/>
    <cellStyle name="常规 4 6 2 4 2 2" xfId="6697" xr:uid="{8E3CD3D8-37CB-4FCB-B6D4-1F94CBCD2866}"/>
    <cellStyle name="常规 4 6 2 4 2 2 2" xfId="13467" xr:uid="{69BF5A5C-2CD3-4490-AD14-F7218D00A037}"/>
    <cellStyle name="常规 4 6 2 4 2 3" xfId="9923" xr:uid="{FB1A3550-BA5D-44EE-9DFD-E42BAE43F4D0}"/>
    <cellStyle name="常规 4 6 2 4 3" xfId="5281" xr:uid="{B5FA5EA1-8105-48D4-8988-803F60AF693D}"/>
    <cellStyle name="常规 4 6 2 4 3 2" xfId="12051" xr:uid="{3DAA78AE-2D9F-4B8F-BD39-E1CB5CEEB018}"/>
    <cellStyle name="常规 4 6 2 4 4" xfId="8118" xr:uid="{AA969652-0012-4215-81F3-03C4988E5100}"/>
    <cellStyle name="常规 4 6 2 5" xfId="3151" xr:uid="{C55A37C2-231B-42D5-879D-26F50D69A5DD}"/>
    <cellStyle name="常规 4 6 2 5 2" xfId="3152" xr:uid="{AB32879A-74F0-4BFE-B675-3C86026B64AB}"/>
    <cellStyle name="常规 4 6 2 5 2 2" xfId="7051" xr:uid="{A6EC2144-3C31-4686-AF0A-158BD915BCDE}"/>
    <cellStyle name="常规 4 6 2 5 2 2 2" xfId="13821" xr:uid="{9A9EDF54-B89A-4308-BF48-D28F4CE75818}"/>
    <cellStyle name="常规 4 6 2 5 2 3" xfId="10277" xr:uid="{E0D7D9C4-D438-46B5-AA90-98B0022768ED}"/>
    <cellStyle name="常规 4 6 2 5 3" xfId="5635" xr:uid="{2BA021F4-3DA0-40B1-BA59-ED9130F64A7E}"/>
    <cellStyle name="常规 4 6 2 5 3 2" xfId="12405" xr:uid="{47EAB675-BD89-4998-8972-B6E6182083A9}"/>
    <cellStyle name="常规 4 6 2 5 4" xfId="8472" xr:uid="{6F31904E-5E2A-4956-939D-08A8EDDFE9AD}"/>
    <cellStyle name="常规 4 6 2 6" xfId="3153" xr:uid="{79F7BB8E-6864-4441-8FE1-A45C58933F30}"/>
    <cellStyle name="常规 4 6 2 6 2" xfId="5989" xr:uid="{F367B935-6E4A-4DBA-B225-C177C40BB33D}"/>
    <cellStyle name="常规 4 6 2 6 2 2" xfId="12759" xr:uid="{E6AB7C8A-EB9D-444F-8C08-559FB045AEF7}"/>
    <cellStyle name="常规 4 6 2 6 3" xfId="9215" xr:uid="{C8A09940-0B38-4802-BD47-85F68CB9BD9C}"/>
    <cellStyle name="常规 4 6 2 7" xfId="4573" xr:uid="{646FCDBF-AA82-4811-B702-0FEF0D5013C5}"/>
    <cellStyle name="常规 4 6 2 7 2" xfId="11343" xr:uid="{FAA40F8D-0FB6-47E5-B371-8B38E77D3FDE}"/>
    <cellStyle name="常规 4 6 2 8" xfId="7410" xr:uid="{CDBFA314-7616-4DA0-AC76-DC3E44CC1648}"/>
    <cellStyle name="常规 4 6 3" xfId="3154" xr:uid="{DAAFBA28-3B99-4C51-A26B-227FA5F2E24E}"/>
    <cellStyle name="常规 4 6 3 2" xfId="3155" xr:uid="{41001304-774D-4F5F-97F8-1288223CD551}"/>
    <cellStyle name="常规 4 6 3 2 2" xfId="3156" xr:uid="{BC746081-AD95-4860-8280-9FE4FDBBDFDC}"/>
    <cellStyle name="常规 4 6 3 2 2 2" xfId="6439" xr:uid="{D268BAF9-F925-4B8F-8BE9-19714C23318B}"/>
    <cellStyle name="常规 4 6 3 2 2 2 2" xfId="13209" xr:uid="{A8E4948E-8CB2-4797-BFE1-CC983590D90F}"/>
    <cellStyle name="常规 4 6 3 2 2 3" xfId="9665" xr:uid="{4B1F7FF6-A97C-4A11-BD3C-1BE06E96FE3B}"/>
    <cellStyle name="常规 4 6 3 2 3" xfId="5023" xr:uid="{55F7F5BE-70E9-4EF4-9BA0-2F86AE7E0690}"/>
    <cellStyle name="常规 4 6 3 2 3 2" xfId="11793" xr:uid="{D218D747-BE23-4508-AEDF-DECA65C417CE}"/>
    <cellStyle name="常规 4 6 3 2 4" xfId="7860" xr:uid="{CCCCF96E-B6EA-40D5-98F0-7D9A0A1E1822}"/>
    <cellStyle name="常规 4 6 3 3" xfId="3157" xr:uid="{9A82F41B-F570-4FB5-A4CE-2F135E0CFA62}"/>
    <cellStyle name="常规 4 6 3 3 2" xfId="3158" xr:uid="{FF90E6BC-4A20-4034-9E5F-98EB5BAF257C}"/>
    <cellStyle name="常规 4 6 3 3 2 2" xfId="6793" xr:uid="{984AA5A9-379C-486B-86A1-76F03E404A14}"/>
    <cellStyle name="常规 4 6 3 3 2 2 2" xfId="13563" xr:uid="{3CD0F4BF-7F96-4B65-B668-25667C3C4F5B}"/>
    <cellStyle name="常规 4 6 3 3 2 3" xfId="10019" xr:uid="{E48DE1E6-F8F9-47CA-87C7-C0DF575B85E7}"/>
    <cellStyle name="常规 4 6 3 3 3" xfId="5377" xr:uid="{813F0D3F-B700-49C8-BFF4-C61E6D7CDB82}"/>
    <cellStyle name="常规 4 6 3 3 3 2" xfId="12147" xr:uid="{15FFF03E-BD45-4B0A-98E4-AEB21FDB5526}"/>
    <cellStyle name="常规 4 6 3 3 4" xfId="8214" xr:uid="{5AA2C697-BB52-43C7-BFBA-7FBACB2B8BEB}"/>
    <cellStyle name="常规 4 6 3 4" xfId="3159" xr:uid="{497FD468-4005-4084-BCA3-82BA38C06445}"/>
    <cellStyle name="常规 4 6 3 4 2" xfId="3160" xr:uid="{EB8FF993-8A94-4E51-804C-91ECB0FC91FC}"/>
    <cellStyle name="常规 4 6 3 4 2 2" xfId="7147" xr:uid="{2A2B123A-CE19-44D2-8C38-D2AC8C1FB493}"/>
    <cellStyle name="常规 4 6 3 4 2 2 2" xfId="13917" xr:uid="{DA33EEDF-37C0-4E59-AE2E-79F542567802}"/>
    <cellStyle name="常规 4 6 3 4 2 3" xfId="10373" xr:uid="{199B86E1-E4BD-458A-A9EF-2F1E8BF71869}"/>
    <cellStyle name="常规 4 6 3 4 3" xfId="5731" xr:uid="{79927591-EFDA-404D-B5B8-14E8B72030E7}"/>
    <cellStyle name="常规 4 6 3 4 3 2" xfId="12501" xr:uid="{F0EA1FD2-18F7-4BA4-BA94-0B09DB24BC31}"/>
    <cellStyle name="常规 4 6 3 4 4" xfId="8568" xr:uid="{962A81A9-0B49-4364-9D33-23FC1CF14B59}"/>
    <cellStyle name="常规 4 6 3 5" xfId="3161" xr:uid="{2CD9AD6E-BEE9-4B91-B19C-ADE21F40517C}"/>
    <cellStyle name="常规 4 6 3 5 2" xfId="6085" xr:uid="{48C93EE7-BB98-4740-9F0C-7805F600E8A0}"/>
    <cellStyle name="常规 4 6 3 5 2 2" xfId="12855" xr:uid="{F95176D2-A112-480C-A7DA-134BBC64B59B}"/>
    <cellStyle name="常规 4 6 3 5 3" xfId="9311" xr:uid="{C98A224A-27B6-4561-97EF-BCC6DB1F4AAA}"/>
    <cellStyle name="常规 4 6 3 6" xfId="4669" xr:uid="{A1F1878B-8B5B-4B2B-8BE2-AAA76544E87F}"/>
    <cellStyle name="常规 4 6 3 6 2" xfId="11439" xr:uid="{743024B7-4C15-4C91-9272-5059A7BC7094}"/>
    <cellStyle name="常规 4 6 3 7" xfId="7506" xr:uid="{9E8C6A10-B403-46C3-874B-4961144D8582}"/>
    <cellStyle name="常规 4 6 4" xfId="3162" xr:uid="{A6CF1BC9-9A37-45DA-A4B7-22CE6B25711D}"/>
    <cellStyle name="常规 4 6 4 2" xfId="3163" xr:uid="{12B76877-7301-42CA-B70F-289241756DFE}"/>
    <cellStyle name="常规 4 6 4 2 2" xfId="6262" xr:uid="{DA776FBD-860D-4560-B9DD-5336DEC9CDD0}"/>
    <cellStyle name="常规 4 6 4 2 2 2" xfId="13032" xr:uid="{5B6A8F2E-78CC-444D-93CD-0405BF361AC3}"/>
    <cellStyle name="常规 4 6 4 2 3" xfId="9488" xr:uid="{F9E2DD46-2B43-4E93-B29F-9C0CD992F6EA}"/>
    <cellStyle name="常规 4 6 4 3" xfId="4846" xr:uid="{D7F37FB9-8975-4A95-B63D-FA9EE7610808}"/>
    <cellStyle name="常规 4 6 4 3 2" xfId="11616" xr:uid="{4A6D6BFD-A522-4317-B721-0BDF21AE6E34}"/>
    <cellStyle name="常规 4 6 4 4" xfId="7683" xr:uid="{DB99465C-B098-49D2-9A66-975D668437B1}"/>
    <cellStyle name="常规 4 6 5" xfId="3164" xr:uid="{E1EF59ED-9703-4E95-A034-78811FF7B603}"/>
    <cellStyle name="常规 4 6 5 2" xfId="3165" xr:uid="{E1F2CCDC-4093-4B20-869A-94586482DBD9}"/>
    <cellStyle name="常规 4 6 5 2 2" xfId="6616" xr:uid="{9906B1AB-C937-4D7E-9C77-2BE1EA56C9F6}"/>
    <cellStyle name="常规 4 6 5 2 2 2" xfId="13386" xr:uid="{DF728F1F-0456-4814-B274-E07969E0ADB7}"/>
    <cellStyle name="常规 4 6 5 2 3" xfId="9842" xr:uid="{EC9FFE0E-EF41-43B8-91CA-B084B8038494}"/>
    <cellStyle name="常规 4 6 5 3" xfId="5200" xr:uid="{0474B7A0-EFA9-4F0F-B8DC-7C63ED51642E}"/>
    <cellStyle name="常规 4 6 5 3 2" xfId="11970" xr:uid="{ADA46427-3956-4524-A8DE-931FC61DB62C}"/>
    <cellStyle name="常规 4 6 5 4" xfId="8037" xr:uid="{33BEF644-5935-44CC-87C5-EBBA15E64BCC}"/>
    <cellStyle name="常规 4 6 6" xfId="3166" xr:uid="{C0AD818C-B60E-4C16-8BF1-A7D672E7CA10}"/>
    <cellStyle name="常规 4 6 6 2" xfId="3167" xr:uid="{CF4C0E93-E8D1-4BDF-B230-AD268C16B2AB}"/>
    <cellStyle name="常规 4 6 6 2 2" xfId="6970" xr:uid="{042300ED-791E-40B7-8745-A7FCEAE85EE6}"/>
    <cellStyle name="常规 4 6 6 2 2 2" xfId="13740" xr:uid="{B54627D7-C345-4C18-A000-39ED716E5BAD}"/>
    <cellStyle name="常规 4 6 6 2 3" xfId="10196" xr:uid="{293825B5-4BB6-48F3-A4B8-99910A8EB73F}"/>
    <cellStyle name="常规 4 6 6 3" xfId="5554" xr:uid="{C33037B2-DB5B-4786-8335-CA5358398DA5}"/>
    <cellStyle name="常规 4 6 6 3 2" xfId="12324" xr:uid="{95D81328-A08C-4B7E-AE18-2DBC7507CBC9}"/>
    <cellStyle name="常规 4 6 6 4" xfId="8391" xr:uid="{793FFD09-04E5-42FD-ADC0-83305D34C282}"/>
    <cellStyle name="常规 4 6 7" xfId="3168" xr:uid="{F3601510-F22C-497F-9466-C9D06E54A620}"/>
    <cellStyle name="常规 4 6 7 2" xfId="5908" xr:uid="{AD71AB6B-BC3F-4EBE-B195-ABCB0A602BD3}"/>
    <cellStyle name="常规 4 6 7 2 2" xfId="12678" xr:uid="{35D2E820-26F9-499A-B6F0-B2F3D1EE2D1B}"/>
    <cellStyle name="常规 4 6 7 3" xfId="9134" xr:uid="{7714BA57-B14F-4BFA-A9E1-CF08299C6243}"/>
    <cellStyle name="常规 4 6 8" xfId="4492" xr:uid="{BDE0037B-FDC2-4258-9794-8AFF961B8F43}"/>
    <cellStyle name="常规 4 6 8 2" xfId="11262" xr:uid="{437D3CF3-9CA4-4AF5-98C4-31FA6C393136}"/>
    <cellStyle name="常规 4 6 9" xfId="7329" xr:uid="{10553243-BEED-458A-A907-BCF9FBA2E3FD}"/>
    <cellStyle name="常规 4 7" xfId="3169" xr:uid="{D7159787-183B-4DD7-AD2F-04BA142D90DF}"/>
    <cellStyle name="常规 4 7 2" xfId="3170" xr:uid="{CC4D96E9-9FCA-4F95-819F-4AF6A9C8177A}"/>
    <cellStyle name="常规 4 7 2 2" xfId="3171" xr:uid="{F0F787D7-120E-48A0-9171-749A1137AC8E}"/>
    <cellStyle name="常规 4 7 2 2 2" xfId="3172" xr:uid="{3743B6B4-8A16-4C5D-9390-4FFBC2581D22}"/>
    <cellStyle name="常规 4 7 2 2 2 2" xfId="6563" xr:uid="{9415D85B-C20F-4FFA-9008-0C85B252C072}"/>
    <cellStyle name="常规 4 7 2 2 2 2 2" xfId="13333" xr:uid="{DFC86E22-FFAD-4351-A527-9D78039EE829}"/>
    <cellStyle name="常规 4 7 2 2 2 3" xfId="9789" xr:uid="{9196B5D4-D0C1-4BE0-A0D3-B4699A1CBCEF}"/>
    <cellStyle name="常规 4 7 2 2 3" xfId="5147" xr:uid="{FF4032B9-DBE9-41B4-BF8B-BDD104831959}"/>
    <cellStyle name="常规 4 7 2 2 3 2" xfId="11917" xr:uid="{A59D4C2D-DF17-4D0D-BFF0-A3CBDA8CAD23}"/>
    <cellStyle name="常规 4 7 2 2 4" xfId="7984" xr:uid="{1DDBD804-6717-4DF1-B182-355CC2894702}"/>
    <cellStyle name="常规 4 7 2 3" xfId="3173" xr:uid="{CBBA38D4-ECBF-42A8-8332-6D30BBAF5E82}"/>
    <cellStyle name="常规 4 7 2 3 2" xfId="3174" xr:uid="{43D071FE-1811-450D-B51F-1841F646124D}"/>
    <cellStyle name="常规 4 7 2 3 2 2" xfId="6917" xr:uid="{47D402CF-3190-4CAC-8581-159387CEF847}"/>
    <cellStyle name="常规 4 7 2 3 2 2 2" xfId="13687" xr:uid="{E5D1C0F3-62F7-4D3F-A68F-E7A3C9B75AB4}"/>
    <cellStyle name="常规 4 7 2 3 2 3" xfId="10143" xr:uid="{351E34C3-8923-4A66-ACDB-3E2D9642F1C2}"/>
    <cellStyle name="常规 4 7 2 3 3" xfId="5501" xr:uid="{0D1262D6-8BC0-410D-804C-59FF00AE308C}"/>
    <cellStyle name="常规 4 7 2 3 3 2" xfId="12271" xr:uid="{9C609A09-7B11-45CE-A16C-9530D01B45BD}"/>
    <cellStyle name="常规 4 7 2 3 4" xfId="8338" xr:uid="{5A966594-225C-48C5-9108-07CF6E858842}"/>
    <cellStyle name="常规 4 7 2 4" xfId="3175" xr:uid="{23F9D638-8CB5-43F6-ABF5-2E1558346431}"/>
    <cellStyle name="常规 4 7 2 4 2" xfId="3176" xr:uid="{FA1C734F-4415-412C-836A-DDDBC5A7D878}"/>
    <cellStyle name="常规 4 7 2 4 2 2" xfId="7271" xr:uid="{7FD1EF78-20A0-4449-A5B1-3B903CA07219}"/>
    <cellStyle name="常规 4 7 2 4 2 2 2" xfId="14041" xr:uid="{4ACD9149-56C4-4720-9799-7E24FDFC8462}"/>
    <cellStyle name="常规 4 7 2 4 2 3" xfId="10497" xr:uid="{340E1D24-D355-4345-B84B-E429A5DDF7CC}"/>
    <cellStyle name="常规 4 7 2 4 3" xfId="5855" xr:uid="{AE12DEE6-FA71-4D56-B420-F09AB5F98DE4}"/>
    <cellStyle name="常规 4 7 2 4 3 2" xfId="12625" xr:uid="{BC1AB2D9-D476-4B7C-92C5-8BF8E6714133}"/>
    <cellStyle name="常规 4 7 2 4 4" xfId="8692" xr:uid="{E65B20EE-30BE-411A-83AF-E1AD9563CE02}"/>
    <cellStyle name="常规 4 7 2 5" xfId="3177" xr:uid="{3C7B850A-9417-4AB5-B4E6-A7F319BFCE8F}"/>
    <cellStyle name="常规 4 7 2 5 2" xfId="6209" xr:uid="{22A2F7BB-08C3-4FE8-BB98-DC80B8291F10}"/>
    <cellStyle name="常规 4 7 2 5 2 2" xfId="12979" xr:uid="{615812BC-C037-4572-B930-51F96B72AD2C}"/>
    <cellStyle name="常规 4 7 2 5 3" xfId="9435" xr:uid="{2A390A3A-8831-4EE9-A741-DD94E8E7ED0B}"/>
    <cellStyle name="常规 4 7 2 6" xfId="4793" xr:uid="{6DDE59BE-469D-49BC-8BF5-C3DC2E85DB5B}"/>
    <cellStyle name="常规 4 7 2 6 2" xfId="11563" xr:uid="{AA4682F6-5864-41A3-B4C4-081C4E3D6132}"/>
    <cellStyle name="常规 4 7 2 7" xfId="7630" xr:uid="{C31D1815-B54E-4052-9E77-C61C6BED10CF}"/>
    <cellStyle name="常规 4 7 3" xfId="3178" xr:uid="{D6B769F7-14F2-4379-9D96-B3165C3BAEFB}"/>
    <cellStyle name="常规 4 7 3 2" xfId="3179" xr:uid="{518377B6-B148-4EEB-B625-BE8915424165}"/>
    <cellStyle name="常规 4 7 3 2 2" xfId="6386" xr:uid="{76EE224B-7D29-4D18-8DFA-678FE1296C7B}"/>
    <cellStyle name="常规 4 7 3 2 2 2" xfId="13156" xr:uid="{21030EC4-F93F-44B3-8873-227A010767E3}"/>
    <cellStyle name="常规 4 7 3 2 3" xfId="9612" xr:uid="{28BA6265-48CD-4673-9280-63ABD547C339}"/>
    <cellStyle name="常规 4 7 3 3" xfId="4970" xr:uid="{086AD912-BC8B-4E4D-BB7D-345C5F870FC5}"/>
    <cellStyle name="常规 4 7 3 3 2" xfId="11740" xr:uid="{1F39E3F6-42AB-48FD-B33A-2410E3E4F0E4}"/>
    <cellStyle name="常规 4 7 3 4" xfId="7807" xr:uid="{A4107F1F-1632-47A6-A01E-DE726AFE7591}"/>
    <cellStyle name="常规 4 7 4" xfId="3180" xr:uid="{55E796F3-4BD0-4B14-B8CC-AB1555414C69}"/>
    <cellStyle name="常规 4 7 4 2" xfId="3181" xr:uid="{4D8095BC-39E8-4FAB-B2D0-705514EB67E1}"/>
    <cellStyle name="常规 4 7 4 2 2" xfId="6740" xr:uid="{9B537880-EEAF-4729-8F71-A0E4E7CE5153}"/>
    <cellStyle name="常规 4 7 4 2 2 2" xfId="13510" xr:uid="{F65435C3-AA2E-4321-A5EE-3E5BE2A6B330}"/>
    <cellStyle name="常规 4 7 4 2 3" xfId="9966" xr:uid="{D3FB8542-12EC-4A70-ABA3-076D535105B7}"/>
    <cellStyle name="常规 4 7 4 3" xfId="5324" xr:uid="{934405C4-5920-4DDE-A97A-80ECD139C792}"/>
    <cellStyle name="常规 4 7 4 3 2" xfId="12094" xr:uid="{3BA1543F-FE03-41BF-BEDA-8702D360C5B7}"/>
    <cellStyle name="常规 4 7 4 4" xfId="8161" xr:uid="{66A8189D-6551-4A47-AB83-6F0A58A7B03F}"/>
    <cellStyle name="常规 4 7 5" xfId="3182" xr:uid="{CC77814C-4BCE-48D3-9484-C382B5C3BA02}"/>
    <cellStyle name="常规 4 7 5 2" xfId="3183" xr:uid="{99B182FE-FFC5-408E-AAB8-2EA2AC749B19}"/>
    <cellStyle name="常规 4 7 5 2 2" xfId="7094" xr:uid="{E0BB9FF2-43B7-421C-B4FD-4B2426E59DDF}"/>
    <cellStyle name="常规 4 7 5 2 2 2" xfId="13864" xr:uid="{ED897C08-5160-4A10-9E70-D74B08D0AB10}"/>
    <cellStyle name="常规 4 7 5 2 3" xfId="10320" xr:uid="{9667EC84-6B5D-4593-8CCE-90A5BF007237}"/>
    <cellStyle name="常规 4 7 5 3" xfId="5678" xr:uid="{52A78179-C841-4012-AE5C-59F12EAD0FE7}"/>
    <cellStyle name="常规 4 7 5 3 2" xfId="12448" xr:uid="{F988037E-8F47-47B4-86D3-6D5EBE5B5BB2}"/>
    <cellStyle name="常规 4 7 5 4" xfId="8515" xr:uid="{0731B740-5551-407F-8518-E7BB6402572A}"/>
    <cellStyle name="常规 4 7 6" xfId="3184" xr:uid="{EF329F5C-4242-43F0-A0D2-1613CC8180FB}"/>
    <cellStyle name="常规 4 7 6 2" xfId="6032" xr:uid="{2110341C-CD31-4BE8-A73A-7A456C8EDE6B}"/>
    <cellStyle name="常规 4 7 6 2 2" xfId="12802" xr:uid="{47173C95-4DE6-438D-9EAA-3652090FCC44}"/>
    <cellStyle name="常规 4 7 6 3" xfId="9258" xr:uid="{8105A76E-629F-4727-B6E7-227DFD015024}"/>
    <cellStyle name="常规 4 7 7" xfId="4616" xr:uid="{AFBB9DD9-00DC-4F0E-95DD-B9DC8EE06711}"/>
    <cellStyle name="常规 4 7 7 2" xfId="11386" xr:uid="{EA882A4F-13B3-4FA5-8003-CA31EFE653C7}"/>
    <cellStyle name="常规 4 7 8" xfId="7453" xr:uid="{30859120-F544-4BF2-BBDC-A60A8893FA8C}"/>
    <cellStyle name="常规 4 8" xfId="3185" xr:uid="{0BE06D87-AC70-4BCC-B2BD-D9B0C7F8172C}"/>
    <cellStyle name="常规 4 8 2" xfId="3186" xr:uid="{6945B6AC-9BE6-427A-8BD8-DB3860AAAFF0}"/>
    <cellStyle name="常规 4 8 2 2" xfId="3187" xr:uid="{F65DDDFB-A309-422D-810F-B26398B90935}"/>
    <cellStyle name="常规 4 8 2 2 2" xfId="3188" xr:uid="{D0A7D4EE-D615-4CAD-AB3E-3FBD56AF82D1}"/>
    <cellStyle name="常规 4 8 2 2 2 2" xfId="6569" xr:uid="{E0438786-D8E2-4C2E-9417-25F5DAF9BF2D}"/>
    <cellStyle name="常规 4 8 2 2 2 2 2" xfId="13339" xr:uid="{11FD54F1-F28E-46F9-8345-4A5D4316C281}"/>
    <cellStyle name="常规 4 8 2 2 2 3" xfId="9795" xr:uid="{8809794B-A821-493A-82D2-81ED3AA0743D}"/>
    <cellStyle name="常规 4 8 2 2 3" xfId="5153" xr:uid="{1536E756-A6F0-4A2D-A208-4E9D895DE10A}"/>
    <cellStyle name="常规 4 8 2 2 3 2" xfId="11923" xr:uid="{956F7188-B05B-450A-9C8C-A45221EB7F46}"/>
    <cellStyle name="常规 4 8 2 2 4" xfId="7990" xr:uid="{DA994B85-BC1B-4FAC-96E9-908E21731C55}"/>
    <cellStyle name="常规 4 8 2 3" xfId="3189" xr:uid="{1C59366F-B53B-4EDF-917B-36B334EF5ECB}"/>
    <cellStyle name="常规 4 8 2 3 2" xfId="3190" xr:uid="{0CC3C9F4-27A3-4713-8287-701742ABE0EE}"/>
    <cellStyle name="常规 4 8 2 3 2 2" xfId="6923" xr:uid="{780AECA4-E05C-48BC-A069-13600D02118E}"/>
    <cellStyle name="常规 4 8 2 3 2 2 2" xfId="13693" xr:uid="{640980F6-FAE6-472A-8AC6-2120E2FC4357}"/>
    <cellStyle name="常规 4 8 2 3 2 3" xfId="10149" xr:uid="{4E94B786-D216-4224-91D9-930ADBDE73E0}"/>
    <cellStyle name="常规 4 8 2 3 3" xfId="5507" xr:uid="{5D809749-E9B4-421D-BFD6-9BFCF25675F4}"/>
    <cellStyle name="常规 4 8 2 3 3 2" xfId="12277" xr:uid="{F59ACB7B-4EB2-4ABB-B7D0-40F3550F0A03}"/>
    <cellStyle name="常规 4 8 2 3 4" xfId="8344" xr:uid="{ED818C79-7DCE-4ED7-915F-6BD2C0A097F0}"/>
    <cellStyle name="常规 4 8 2 4" xfId="3191" xr:uid="{0FD29B6B-0C7B-473A-B327-CFF51A6603F3}"/>
    <cellStyle name="常规 4 8 2 4 2" xfId="3192" xr:uid="{54EF091C-6C71-48E2-9CB2-241C1CE68BE8}"/>
    <cellStyle name="常规 4 8 2 4 2 2" xfId="7277" xr:uid="{5C352A45-353D-4417-8512-39298E1A95F1}"/>
    <cellStyle name="常规 4 8 2 4 2 2 2" xfId="14047" xr:uid="{D6291904-A1E7-4B13-9D69-6F0884721448}"/>
    <cellStyle name="常规 4 8 2 4 2 3" xfId="10503" xr:uid="{8E1D22FE-F1ED-4E14-92D4-37852039FD13}"/>
    <cellStyle name="常规 4 8 2 4 3" xfId="5861" xr:uid="{F8A86EDB-A3AC-45E0-84CA-3FEDF87DB316}"/>
    <cellStyle name="常规 4 8 2 4 3 2" xfId="12631" xr:uid="{C31CE6CE-4B4F-470F-8EE2-DE5EB01E4FAD}"/>
    <cellStyle name="常规 4 8 2 4 4" xfId="8698" xr:uid="{E042B5EC-1B8B-4DFE-ADD8-6D7C95C3D0B4}"/>
    <cellStyle name="常规 4 8 2 5" xfId="3193" xr:uid="{53E21D04-8930-46C9-8B1B-31920155FB88}"/>
    <cellStyle name="常规 4 8 2 5 2" xfId="6215" xr:uid="{309F320F-BA70-4402-87EB-3CAC149FB134}"/>
    <cellStyle name="常规 4 8 2 5 2 2" xfId="12985" xr:uid="{274C208B-D372-4BE4-90B1-B6CF10120348}"/>
    <cellStyle name="常规 4 8 2 5 3" xfId="9441" xr:uid="{036368CC-7F3B-4020-ACBB-3A7D64A8AFD6}"/>
    <cellStyle name="常规 4 8 2 6" xfId="4799" xr:uid="{6AD36ADB-22D7-437B-A718-FCF259C0EA07}"/>
    <cellStyle name="常规 4 8 2 6 2" xfId="11569" xr:uid="{486DAC92-1466-4ADE-9E7D-B2BDFAB28104}"/>
    <cellStyle name="常规 4 8 2 7" xfId="7636" xr:uid="{19EE3659-601E-4A1C-92AD-D84345267B42}"/>
    <cellStyle name="常规 4 8 3" xfId="3194" xr:uid="{E026C92F-FB15-4352-B7D3-9615A9510783}"/>
    <cellStyle name="常规 4 8 3 2" xfId="3195" xr:uid="{590EA8CC-7676-4D10-A8B9-1F9D05EA9818}"/>
    <cellStyle name="常规 4 8 3 2 2" xfId="6392" xr:uid="{0B7401A7-68CE-411E-B66D-9F411A891506}"/>
    <cellStyle name="常规 4 8 3 2 2 2" xfId="13162" xr:uid="{EB473642-5A46-4715-8BD6-C6E61270DE25}"/>
    <cellStyle name="常规 4 8 3 2 3" xfId="9618" xr:uid="{AE0CAA60-C75A-49AB-A6CC-72B5F512EF3C}"/>
    <cellStyle name="常规 4 8 3 3" xfId="4976" xr:uid="{2C42C979-7242-4865-ADFF-30DA0B46DD6F}"/>
    <cellStyle name="常规 4 8 3 3 2" xfId="11746" xr:uid="{CC728B26-4F1D-4BA4-BE7A-4E2CA5E5D3F3}"/>
    <cellStyle name="常规 4 8 3 4" xfId="7813" xr:uid="{465DD8A5-2543-451E-B9A0-9DC554D7CF91}"/>
    <cellStyle name="常规 4 8 4" xfId="3196" xr:uid="{9C1FE566-1967-450D-98E6-F9603E82E8A5}"/>
    <cellStyle name="常规 4 8 4 2" xfId="3197" xr:uid="{462588D5-3CA0-41DD-98C7-B33DE9334967}"/>
    <cellStyle name="常规 4 8 4 2 2" xfId="6746" xr:uid="{2344351B-426E-4B36-B288-811D94462D29}"/>
    <cellStyle name="常规 4 8 4 2 2 2" xfId="13516" xr:uid="{14C20BAB-8CA8-40A9-BDC6-62F8D5783576}"/>
    <cellStyle name="常规 4 8 4 2 3" xfId="9972" xr:uid="{86B5BF67-DDA8-4949-9943-F558A2E04C1D}"/>
    <cellStyle name="常规 4 8 4 3" xfId="5330" xr:uid="{620F94B2-EA81-4539-B03B-CC6D3C28DBCA}"/>
    <cellStyle name="常规 4 8 4 3 2" xfId="12100" xr:uid="{498307D7-DA27-49E4-9492-14EBAEB63A58}"/>
    <cellStyle name="常规 4 8 4 4" xfId="8167" xr:uid="{F9162006-927A-4821-830B-2E8AB02D6CE5}"/>
    <cellStyle name="常规 4 8 5" xfId="3198" xr:uid="{CBCAFD5D-13CF-41E6-B707-54B0A454A70E}"/>
    <cellStyle name="常规 4 8 5 2" xfId="3199" xr:uid="{E94E2C8A-CF14-4718-ACF3-08228045EB30}"/>
    <cellStyle name="常规 4 8 5 2 2" xfId="7100" xr:uid="{0D88F30E-7506-47C0-975B-851DCE095C6A}"/>
    <cellStyle name="常规 4 8 5 2 2 2" xfId="13870" xr:uid="{80C283EC-BE88-426C-817C-1BC17023E7BF}"/>
    <cellStyle name="常规 4 8 5 2 3" xfId="10326" xr:uid="{E1C5562F-36CE-4585-B572-E068ECCA9019}"/>
    <cellStyle name="常规 4 8 5 3" xfId="5684" xr:uid="{1AAAB2B8-67F9-416C-B59A-756FF68914EC}"/>
    <cellStyle name="常规 4 8 5 3 2" xfId="12454" xr:uid="{16A0AFC2-CA73-4255-818F-A9C95E0BB678}"/>
    <cellStyle name="常规 4 8 5 4" xfId="8521" xr:uid="{FA5F3FB2-98FB-490C-A9DD-82973F18115F}"/>
    <cellStyle name="常规 4 8 6" xfId="3200" xr:uid="{2AEA43BB-1658-456F-AE96-97DB3BD6365E}"/>
    <cellStyle name="常规 4 8 6 2" xfId="6038" xr:uid="{D05EACC8-7229-473D-BBED-73D1012EFFC8}"/>
    <cellStyle name="常规 4 8 6 2 2" xfId="12808" xr:uid="{C339CE52-BD9D-43DB-96A5-C124C02B5FA8}"/>
    <cellStyle name="常规 4 8 6 3" xfId="9264" xr:uid="{275645EE-919E-4572-BD8C-78E05DD96F14}"/>
    <cellStyle name="常规 4 8 7" xfId="4622" xr:uid="{4E3FCC08-A97B-4189-B4A0-666BD8A558B7}"/>
    <cellStyle name="常规 4 8 7 2" xfId="11392" xr:uid="{20EFCB39-F596-4FE9-8703-A6240137DF75}"/>
    <cellStyle name="常规 4 8 8" xfId="7459" xr:uid="{08C17518-F889-473E-848C-6F5630F29AA0}"/>
    <cellStyle name="常规 4 9" xfId="3201" xr:uid="{F878380F-26B8-4E67-8351-CBD96B674E9F}"/>
    <cellStyle name="常规 4 9 2" xfId="3202" xr:uid="{7F59C7AC-B1FD-4165-85B1-63B110A167F8}"/>
    <cellStyle name="常规 4 9 2 2" xfId="3203" xr:uid="{15D5E18A-99EA-4123-A4C3-DAD1D7C601DC}"/>
    <cellStyle name="常规 4 9 2 2 2" xfId="3204" xr:uid="{DA53E514-BE30-4FD8-A14A-BFCFE216EDB0}"/>
    <cellStyle name="常规 4 9 2 2 2 2" xfId="6481" xr:uid="{C9D4553A-0766-47FC-8214-E6A8DD647917}"/>
    <cellStyle name="常规 4 9 2 2 2 2 2" xfId="13251" xr:uid="{A481EF56-66E2-46B4-B9AC-2D851093CEAB}"/>
    <cellStyle name="常规 4 9 2 2 2 3" xfId="9707" xr:uid="{261D2BF7-804C-4FF8-A24A-84F1B0D493E6}"/>
    <cellStyle name="常规 4 9 2 2 3" xfId="5065" xr:uid="{7376765F-B5BC-443B-9FE1-B750A8D703F0}"/>
    <cellStyle name="常规 4 9 2 2 3 2" xfId="11835" xr:uid="{646600E2-FA85-40D1-B78F-E5DE85F4E2D5}"/>
    <cellStyle name="常规 4 9 2 2 4" xfId="7902" xr:uid="{86F87E4E-29DE-46A3-A873-6F2CEEF9D679}"/>
    <cellStyle name="常规 4 9 2 3" xfId="3205" xr:uid="{F9A8C673-5867-44F2-B3B6-18058F9D7092}"/>
    <cellStyle name="常规 4 9 2 3 2" xfId="3206" xr:uid="{97CDC0B4-2670-4BEF-9D8C-C3A9320B22AA}"/>
    <cellStyle name="常规 4 9 2 3 2 2" xfId="6835" xr:uid="{E81BE5BF-3853-4DB3-B136-975CD0157C1B}"/>
    <cellStyle name="常规 4 9 2 3 2 2 2" xfId="13605" xr:uid="{22DEA3F2-A5F2-4D8C-8A10-3F78E7789CBC}"/>
    <cellStyle name="常规 4 9 2 3 2 3" xfId="10061" xr:uid="{A170017B-4BFF-44A4-A8A8-070DCFF5EB33}"/>
    <cellStyle name="常规 4 9 2 3 3" xfId="5419" xr:uid="{105E02CD-9042-455A-850D-B77460D1C6D6}"/>
    <cellStyle name="常规 4 9 2 3 3 2" xfId="12189" xr:uid="{98FA4DB2-E77B-43FB-A0FE-DF3DD3A27BBC}"/>
    <cellStyle name="常规 4 9 2 3 4" xfId="8256" xr:uid="{6B2D9D40-01B6-4E20-9624-3388A7E18BB7}"/>
    <cellStyle name="常规 4 9 2 4" xfId="3207" xr:uid="{C9C0A6D9-9CD8-4C80-97A8-42752B007607}"/>
    <cellStyle name="常规 4 9 2 4 2" xfId="3208" xr:uid="{D23BF0E3-03BE-4616-A899-30D0E38CF3A2}"/>
    <cellStyle name="常规 4 9 2 4 2 2" xfId="7189" xr:uid="{8DB8D58B-4349-4573-BE72-CFBDAFC41FA8}"/>
    <cellStyle name="常规 4 9 2 4 2 2 2" xfId="13959" xr:uid="{52F44D47-7699-4BD3-9589-897BCCDA25F0}"/>
    <cellStyle name="常规 4 9 2 4 2 3" xfId="10415" xr:uid="{B2B2142F-4FA5-4B4A-84A3-24775F391BDB}"/>
    <cellStyle name="常规 4 9 2 4 3" xfId="5773" xr:uid="{E6991164-13E7-46B1-BC43-85D42137E6C9}"/>
    <cellStyle name="常规 4 9 2 4 3 2" xfId="12543" xr:uid="{459A44D0-E507-4E91-905B-0857BFD327F2}"/>
    <cellStyle name="常规 4 9 2 4 4" xfId="8610" xr:uid="{CF6935C5-ED8F-4070-9093-BE23FEA54092}"/>
    <cellStyle name="常规 4 9 2 5" xfId="3209" xr:uid="{BAE0E2E6-CAD3-4B50-80A4-D364E02C3DB8}"/>
    <cellStyle name="常规 4 9 2 5 2" xfId="6127" xr:uid="{809A313C-CA1C-4CD8-9A37-471524A3CDEE}"/>
    <cellStyle name="常规 4 9 2 5 2 2" xfId="12897" xr:uid="{0C625B01-263C-4FCF-BD8D-CC16B6FCFBE6}"/>
    <cellStyle name="常规 4 9 2 5 3" xfId="9353" xr:uid="{CFC56FF9-F666-456B-B922-592390C9E868}"/>
    <cellStyle name="常规 4 9 2 6" xfId="4711" xr:uid="{90F643F2-A3B0-4028-9549-9FCD40812130}"/>
    <cellStyle name="常规 4 9 2 6 2" xfId="11481" xr:uid="{3EFE3205-DCA6-4D6F-8311-FA0C420CD89A}"/>
    <cellStyle name="常规 4 9 2 7" xfId="7548" xr:uid="{56BD27E1-15A6-4CCC-B5EE-B92C913CAA1A}"/>
    <cellStyle name="常规 4 9 3" xfId="3210" xr:uid="{C8AE9D59-6922-4871-A1C8-3E3A3F04B439}"/>
    <cellStyle name="常规 4 9 3 2" xfId="3211" xr:uid="{7FD96252-3F26-4D06-AE3B-7D50177B4307}"/>
    <cellStyle name="常规 4 9 3 2 2" xfId="6304" xr:uid="{C4296124-5963-4436-AFD1-146F56C005AD}"/>
    <cellStyle name="常规 4 9 3 2 2 2" xfId="13074" xr:uid="{5E169799-8A07-4073-95AC-F806A388EBB5}"/>
    <cellStyle name="常规 4 9 3 2 3" xfId="9530" xr:uid="{D646EBA9-E006-4223-8FC8-974C375BB263}"/>
    <cellStyle name="常规 4 9 3 3" xfId="4888" xr:uid="{D59F0416-410F-4E71-AF2B-5BEECC0FFDDE}"/>
    <cellStyle name="常规 4 9 3 3 2" xfId="11658" xr:uid="{1A17E342-014C-431D-B147-E77A1C7D04D1}"/>
    <cellStyle name="常规 4 9 3 4" xfId="7725" xr:uid="{E04837ED-5515-4112-9F8A-77273C3A7094}"/>
    <cellStyle name="常规 4 9 4" xfId="3212" xr:uid="{8EBA39F2-BE03-4F20-9295-A5F6C9ECE44C}"/>
    <cellStyle name="常规 4 9 4 2" xfId="3213" xr:uid="{5C9F5476-F659-4FCC-A948-13E91382BA99}"/>
    <cellStyle name="常规 4 9 4 2 2" xfId="6658" xr:uid="{25462B93-89A9-419D-9D76-0279147230B7}"/>
    <cellStyle name="常规 4 9 4 2 2 2" xfId="13428" xr:uid="{01B89277-8238-46F1-8B26-87446A44D3DC}"/>
    <cellStyle name="常规 4 9 4 2 3" xfId="9884" xr:uid="{0F4DDD44-9FF6-4D9C-9737-058616DD66A1}"/>
    <cellStyle name="常规 4 9 4 3" xfId="5242" xr:uid="{2DE1AE81-06DD-4E91-972B-B547D15B5214}"/>
    <cellStyle name="常规 4 9 4 3 2" xfId="12012" xr:uid="{99D919D2-34A9-42E8-8045-2DE07C013122}"/>
    <cellStyle name="常规 4 9 4 4" xfId="8079" xr:uid="{3DFD2116-E9E0-4DE8-9453-799C3E95FD7C}"/>
    <cellStyle name="常规 4 9 5" xfId="3214" xr:uid="{DE537A1B-B26D-4408-B5FC-71F024E9CDA3}"/>
    <cellStyle name="常规 4 9 5 2" xfId="3215" xr:uid="{CF95AB68-F8EF-4721-9033-007C82312A37}"/>
    <cellStyle name="常规 4 9 5 2 2" xfId="7012" xr:uid="{540C8D08-92A4-4157-9B91-38ED67C73413}"/>
    <cellStyle name="常规 4 9 5 2 2 2" xfId="13782" xr:uid="{7C9E1B47-8539-40B4-A990-0DFAAFE2F7D4}"/>
    <cellStyle name="常规 4 9 5 2 3" xfId="10238" xr:uid="{713E9D30-F725-4227-A77D-6956450DA855}"/>
    <cellStyle name="常规 4 9 5 3" xfId="5596" xr:uid="{BFF3E76E-D889-4122-B590-1D9FC68F3EF6}"/>
    <cellStyle name="常规 4 9 5 3 2" xfId="12366" xr:uid="{75935A79-B70C-46A2-B2A6-E4E23A1B5492}"/>
    <cellStyle name="常规 4 9 5 4" xfId="8433" xr:uid="{46BF1046-473F-4455-8454-0D9D667A3853}"/>
    <cellStyle name="常规 4 9 6" xfId="3216" xr:uid="{234D4FFA-679A-4D36-81AB-E81541F2314C}"/>
    <cellStyle name="常规 4 9 6 2" xfId="5950" xr:uid="{5B85321B-9CF1-4CEC-96CB-9E6744EBC883}"/>
    <cellStyle name="常规 4 9 6 2 2" xfId="12720" xr:uid="{60760097-3710-4C7E-B162-0138C088CB90}"/>
    <cellStyle name="常规 4 9 6 3" xfId="9176" xr:uid="{B89C7346-9C3F-4F69-BEDA-3105C5CB147B}"/>
    <cellStyle name="常规 4 9 7" xfId="4534" xr:uid="{C2D9D6EC-FC55-4ABB-9CD0-E7B517775129}"/>
    <cellStyle name="常规 4 9 7 2" xfId="11304" xr:uid="{19BE3D3F-C5ED-4409-A382-051715D9F1E7}"/>
    <cellStyle name="常规 4 9 8" xfId="7371" xr:uid="{5028214D-57A4-4D36-BA71-48520EBA13F4}"/>
    <cellStyle name="常规 41" xfId="14113" xr:uid="{B6ED6705-4CEA-4E30-B716-0BDAF1DC94B0}"/>
    <cellStyle name="常规 42" xfId="14063" xr:uid="{B9E853BF-4B76-4B64-9F3D-BE06138F5EF3}"/>
    <cellStyle name="常规 44" xfId="14117" xr:uid="{5D2AC726-6D92-433D-A0A4-C1757C50D1D5}"/>
    <cellStyle name="常规 45" xfId="14069" xr:uid="{4E2091C3-1254-47EA-A7B5-BCEAC32837E4}"/>
    <cellStyle name="常规 46" xfId="14071" xr:uid="{EBC8AC8E-3F46-4DA4-BC66-3C890FB0312E}"/>
    <cellStyle name="常规 47" xfId="14118" xr:uid="{8EE65372-8010-4F97-8A69-22EB288B4AAF}"/>
    <cellStyle name="常规 48" xfId="14078" xr:uid="{1612A3E2-8A2E-42C6-8326-0BF096E52900}"/>
    <cellStyle name="常规 49" xfId="14083" xr:uid="{08803EA6-DD95-4101-B134-E0057012D615}"/>
    <cellStyle name="常规 5" xfId="3217" xr:uid="{E2DDE0B6-F680-49AE-B522-A4E6E4630010}"/>
    <cellStyle name="常规 50" xfId="14084" xr:uid="{9639A7B6-757A-4575-97C0-E4635807E020}"/>
    <cellStyle name="常规 52" xfId="14085" xr:uid="{3C452E1D-13BF-4ED7-BDB1-D51E3FC6A7B0}"/>
    <cellStyle name="常规 53" xfId="14089" xr:uid="{829B5FA2-ABA3-40F4-9B12-DBFD495931BA}"/>
    <cellStyle name="常规 54" xfId="14092" xr:uid="{FEF04F20-A278-4F80-9FCB-8C62EF9CA2C1}"/>
    <cellStyle name="常规 55" xfId="14095" xr:uid="{F5BC61D7-CBC3-4485-8173-27A2DCAA2CF4}"/>
    <cellStyle name="常规 56" xfId="14098" xr:uid="{DE7B5370-F98B-4365-BB68-1D395A26B63A}"/>
    <cellStyle name="常规 57" xfId="14100" xr:uid="{0529E130-82EC-416B-98A5-0029F988FDC9}"/>
    <cellStyle name="常规 58" xfId="14104" xr:uid="{8C796DDA-81D6-46BD-A139-7765466C85DB}"/>
    <cellStyle name="常规 59" xfId="14106" xr:uid="{9096B5CA-A136-4E00-A68A-4EA3A1EC45EF}"/>
    <cellStyle name="常规 6" xfId="3218" xr:uid="{DDFA3989-DF60-4E4A-B008-35713C5DB499}"/>
    <cellStyle name="常规 6 10" xfId="3219" xr:uid="{7E5FACC1-4A95-4EBD-88D5-17A5365EC26F}"/>
    <cellStyle name="常规 6 10 2" xfId="3220" xr:uid="{4815FD39-20F1-4E82-BBF4-5B8D027F831C}"/>
    <cellStyle name="常规 6 10 2 2" xfId="3221" xr:uid="{569CA6C0-7AF3-47BE-A130-D4BB6591AF43}"/>
    <cellStyle name="常规 6 10 2 2 2" xfId="6398" xr:uid="{4B45731E-3902-4A07-849A-A32EF6B9D347}"/>
    <cellStyle name="常规 6 10 2 2 2 2" xfId="13168" xr:uid="{DF3DA1A4-4D35-4E4F-B401-434C1242A89B}"/>
    <cellStyle name="常规 6 10 2 2 2 2 2" xfId="14120" xr:uid="{DF6A3560-13BC-4015-A0A8-08D123BC17CA}"/>
    <cellStyle name="常规 6 10 2 2 3" xfId="9624" xr:uid="{0BCD1BB6-AA24-44A4-A270-3E1CFF9D2823}"/>
    <cellStyle name="常规 6 10 2 3" xfId="4982" xr:uid="{79085EEA-54AA-494B-8350-3D15F9CDF449}"/>
    <cellStyle name="常规 6 10 2 3 2" xfId="11752" xr:uid="{95E90A7B-2743-4BD4-AE2B-54385048D596}"/>
    <cellStyle name="常规 6 10 2 4" xfId="7819" xr:uid="{984ED24B-98B9-4078-A661-141289490C1F}"/>
    <cellStyle name="常规 6 10 3" xfId="3222" xr:uid="{1BEBAF8C-F94A-4C48-A40F-3DF10DECD962}"/>
    <cellStyle name="常规 6 10 3 2" xfId="3223" xr:uid="{49171D55-535A-4B92-A21D-24A18405C495}"/>
    <cellStyle name="常规 6 10 3 2 2" xfId="6752" xr:uid="{DB15318F-4556-4CBA-96C0-E889439DF413}"/>
    <cellStyle name="常规 6 10 3 2 2 2" xfId="13522" xr:uid="{0C1B9A14-B42F-4D99-8A98-9827CFA2085D}"/>
    <cellStyle name="常规 6 10 3 2 3" xfId="9978" xr:uid="{D4A74DE3-3F2A-4EF1-B6D3-58B0B0C93DC0}"/>
    <cellStyle name="常规 6 10 3 3" xfId="5336" xr:uid="{6A662180-7E43-4FE1-921D-B1D2D4E6E8F3}"/>
    <cellStyle name="常规 6 10 3 3 2" xfId="12106" xr:uid="{C7F2A732-1467-43A9-A0FC-1C3D29D3CA25}"/>
    <cellStyle name="常规 6 10 3 4" xfId="8173" xr:uid="{2C751B1C-21C9-45F8-BC8A-29A40D54EA4C}"/>
    <cellStyle name="常规 6 10 4" xfId="3224" xr:uid="{326ED2B1-590F-4614-AAA0-5CA593F96115}"/>
    <cellStyle name="常规 6 10 4 2" xfId="3225" xr:uid="{BDC33259-18AB-45A9-BEC9-DDB216468A81}"/>
    <cellStyle name="常规 6 10 4 2 2" xfId="7106" xr:uid="{8703FBAE-845E-4B50-BF3B-2916F0AED05C}"/>
    <cellStyle name="常规 6 10 4 2 2 2" xfId="13876" xr:uid="{D81B9578-CD24-4F11-9B52-252DC8387715}"/>
    <cellStyle name="常规 6 10 4 2 3" xfId="10332" xr:uid="{64006EB9-BACC-46DD-BF94-EC6FE86FE1D2}"/>
    <cellStyle name="常规 6 10 4 3" xfId="5690" xr:uid="{94A1D45E-9CA6-48AD-9A0C-33401E2B12A6}"/>
    <cellStyle name="常规 6 10 4 3 2" xfId="12460" xr:uid="{0924A3D7-3CE4-44A5-B427-3BA6107240C2}"/>
    <cellStyle name="常规 6 10 4 4" xfId="8527" xr:uid="{B312DF91-F7A1-4E3F-B82C-473D66F650B3}"/>
    <cellStyle name="常规 6 10 5" xfId="3226" xr:uid="{62C0F0C7-FD18-43BF-9A63-CFE8B4DBED60}"/>
    <cellStyle name="常规 6 10 5 2" xfId="6044" xr:uid="{FF6E4B30-8CFE-4168-B16E-5405001F0BB8}"/>
    <cellStyle name="常规 6 10 5 2 2" xfId="12814" xr:uid="{BE18EFE0-480C-4754-BD90-9B5C634D0FAB}"/>
    <cellStyle name="常规 6 10 5 3" xfId="9270" xr:uid="{A7837106-8D21-4716-B734-A3CDD1044013}"/>
    <cellStyle name="常规 6 10 6" xfId="4628" xr:uid="{49620DB3-0438-4F71-BC96-77090E62CBCD}"/>
    <cellStyle name="常规 6 10 6 2" xfId="11398" xr:uid="{3E2B2E59-1C8A-46E0-A26F-3C59518C2921}"/>
    <cellStyle name="常规 6 10 7" xfId="7465" xr:uid="{79B1A89D-3601-4D11-8A7F-DEF987B01D76}"/>
    <cellStyle name="常规 6 11" xfId="3227" xr:uid="{BCD74716-F7B9-4286-8DB0-8B8C2E06807C}"/>
    <cellStyle name="常规 6 11 2" xfId="3228" xr:uid="{8CBA7A0F-E850-4B70-BB8C-67C8AE8DD402}"/>
    <cellStyle name="常规 6 11 2 2" xfId="6221" xr:uid="{EE3C377A-D543-4E77-8FFE-16034F85930C}"/>
    <cellStyle name="常规 6 11 2 2 2" xfId="12991" xr:uid="{BEF4E31C-74D8-4A41-94FB-6A330E0F4B7E}"/>
    <cellStyle name="常规 6 11 2 3" xfId="9447" xr:uid="{23232CC5-8203-4A82-BE9C-FF69E0483113}"/>
    <cellStyle name="常规 6 11 3" xfId="4805" xr:uid="{E7F9D838-8D66-4C0A-A0AC-EFE3795CC353}"/>
    <cellStyle name="常规 6 11 3 2" xfId="11575" xr:uid="{E2BA6155-A921-43EA-AEE1-1EC35EE79C8D}"/>
    <cellStyle name="常规 6 11 4" xfId="7642" xr:uid="{B7DD8517-B767-41A8-8A19-C995EF389470}"/>
    <cellStyle name="常规 6 12" xfId="3229" xr:uid="{7E014C6D-F6C8-4222-A584-F847086E33E8}"/>
    <cellStyle name="常规 6 12 2" xfId="3230" xr:uid="{7AE8B831-D54F-4354-96F6-0180CE9DC52D}"/>
    <cellStyle name="常规 6 12 2 2" xfId="6575" xr:uid="{7B8802DA-FFDF-46F2-B65F-AB7FFED2DB85}"/>
    <cellStyle name="常规 6 12 2 2 2" xfId="13345" xr:uid="{746CE097-DFE2-432F-A153-88E7409D9B84}"/>
    <cellStyle name="常规 6 12 2 3" xfId="9801" xr:uid="{0A5E950E-7B7F-4F6B-8C60-8F5618024DDE}"/>
    <cellStyle name="常规 6 12 3" xfId="5159" xr:uid="{EB843F63-6406-4531-B2CF-0AABF7252AB5}"/>
    <cellStyle name="常规 6 12 3 2" xfId="11929" xr:uid="{63D9FC34-6D55-4F15-A5C5-709B6E0AB2A4}"/>
    <cellStyle name="常规 6 12 4" xfId="7996" xr:uid="{7602D2D6-4DEA-4FAA-A726-D634085303B5}"/>
    <cellStyle name="常规 6 13" xfId="3231" xr:uid="{0FDA0890-0B13-4B92-9D6A-58F6655FBB87}"/>
    <cellStyle name="常规 6 13 2" xfId="3232" xr:uid="{0A5315E0-358B-4350-899D-EB2FCCA8BCFE}"/>
    <cellStyle name="常规 6 13 2 2" xfId="6929" xr:uid="{CC320BCD-CF0A-4920-BE32-01F849F93D3D}"/>
    <cellStyle name="常规 6 13 2 2 2" xfId="13699" xr:uid="{861667E4-964E-4DA1-A595-1137C3F706D6}"/>
    <cellStyle name="常规 6 13 2 3" xfId="10155" xr:uid="{0CDA1C69-EB5A-4BB1-84BF-1EF9D39010F2}"/>
    <cellStyle name="常规 6 13 3" xfId="5513" xr:uid="{9CB69475-7918-4479-8443-AEDBC7376342}"/>
    <cellStyle name="常规 6 13 3 2" xfId="12283" xr:uid="{CEC8C2C0-2F72-42F6-AD05-EE7A44702FE0}"/>
    <cellStyle name="常规 6 13 4" xfId="8350" xr:uid="{C7533D3C-0ED7-4280-8D55-C942D7314DCF}"/>
    <cellStyle name="常规 6 14" xfId="3233" xr:uid="{67AB8D4B-535B-491C-8778-28545276840A}"/>
    <cellStyle name="常规 6 14 2" xfId="5867" xr:uid="{06CFAC19-970C-4DE1-B1A2-A9EFB311A3A4}"/>
    <cellStyle name="常规 6 14 2 2" xfId="12637" xr:uid="{F72DC909-6003-40B3-B6CB-D4764C6F00C7}"/>
    <cellStyle name="常规 6 14 3" xfId="9007" xr:uid="{36C87815-360C-4214-A9AF-E81C3A2A92A2}"/>
    <cellStyle name="常规 6 15" xfId="4451" xr:uid="{DEA990D1-35C9-42B5-9093-35E0B20D2CEF}"/>
    <cellStyle name="常规 6 15 2" xfId="11221" xr:uid="{A4CA8793-8A3B-4B9B-9954-642C7E8C7F16}"/>
    <cellStyle name="常规 6 15 3" xfId="10902" xr:uid="{37D01771-0BC6-4520-BAC9-C13B9B22E276}"/>
    <cellStyle name="常规 6 16" xfId="7283" xr:uid="{0A39A787-E068-4A40-A514-2A6D39011023}"/>
    <cellStyle name="常规 6 2" xfId="3234" xr:uid="{FB2984DD-1561-4D27-B576-FD0A59F5CEFC}"/>
    <cellStyle name="常规 6 2 10" xfId="3235" xr:uid="{001DFAD7-B829-45CD-A340-7A471D9DBFD5}"/>
    <cellStyle name="常规 6 2 10 2" xfId="3236" xr:uid="{A175137A-74B5-4F5B-96B8-17F898761C06}"/>
    <cellStyle name="常规 6 2 10 2 2" xfId="6933" xr:uid="{4021F105-05BE-4FBC-A46A-F74C6248299F}"/>
    <cellStyle name="常规 6 2 10 2 2 2" xfId="13703" xr:uid="{833A89FB-EF54-4D54-AA3E-26965585FB99}"/>
    <cellStyle name="常规 6 2 10 2 3" xfId="10159" xr:uid="{98CF2978-996D-4204-A6D8-EF20F21F5A4B}"/>
    <cellStyle name="常规 6 2 10 3" xfId="5517" xr:uid="{B36D3C5A-C226-41CA-8434-229B707B6450}"/>
    <cellStyle name="常规 6 2 10 3 2" xfId="12287" xr:uid="{1E9688D4-D4A5-43C8-926A-68F89A3973FE}"/>
    <cellStyle name="常规 6 2 10 4" xfId="8354" xr:uid="{8D6FF19E-0483-400C-B027-DAE3CF450F95}"/>
    <cellStyle name="常规 6 2 11" xfId="3237" xr:uid="{1ADA76AA-5EC5-483E-8FE4-DCE0479FD302}"/>
    <cellStyle name="常规 6 2 11 2" xfId="5871" xr:uid="{52184AB4-DFF5-444E-A61F-B3082A962016}"/>
    <cellStyle name="常规 6 2 11 2 2" xfId="12641" xr:uid="{F98F3077-78C3-4C1A-9F97-D1F3989D4817}"/>
    <cellStyle name="常规 6 2 11 3" xfId="9097" xr:uid="{8A0A0774-BBD9-4C19-B4AC-2E44E23052D5}"/>
    <cellStyle name="常规 6 2 12" xfId="4455" xr:uid="{CA0523C4-8B93-40E5-868A-738DE33DDB72}"/>
    <cellStyle name="常规 6 2 12 2" xfId="11225" xr:uid="{56704362-3E01-45D0-AE3F-5AE5C9B93B7D}"/>
    <cellStyle name="常规 6 2 12 3" xfId="10903" xr:uid="{5CFD801F-87AD-42C4-B53F-CC5C45116C8F}"/>
    <cellStyle name="常规 6 2 13" xfId="7289" xr:uid="{A0EF1309-5490-4092-98DB-7DEF5EC2815A}"/>
    <cellStyle name="常规 6 2 2" xfId="3238" xr:uid="{C3272639-1A67-4A5C-9C13-656C4FFE6DA2}"/>
    <cellStyle name="常规 6 2 2 10" xfId="3239" xr:uid="{53B962D0-1BAE-4B1A-8576-6FCEA211D76C}"/>
    <cellStyle name="常规 6 2 2 10 2" xfId="5878" xr:uid="{F0CB061E-B9B5-48E8-83CF-4477393689FC}"/>
    <cellStyle name="常规 6 2 2 10 2 2" xfId="12648" xr:uid="{6A9E608F-C6A0-4F17-A950-AF0EE123FFB6}"/>
    <cellStyle name="常规 6 2 2 10 3" xfId="9104" xr:uid="{DB911939-4794-4F41-A69B-A420BD056218}"/>
    <cellStyle name="常规 6 2 2 11" xfId="4462" xr:uid="{F448D981-B5BC-429F-B6F4-46529093B8FB}"/>
    <cellStyle name="常规 6 2 2 11 2" xfId="11232" xr:uid="{E492527A-DC8E-496A-B554-45D57FBB3B1B}"/>
    <cellStyle name="常规 6 2 2 12" xfId="7296" xr:uid="{A59F27FA-ACBC-4D9D-A71D-D72BB3C59E9F}"/>
    <cellStyle name="常规 6 2 2 2" xfId="3240" xr:uid="{8EA6B8F2-83B8-4AF2-9BE1-CDB2C87DDE29}"/>
    <cellStyle name="常规 6 2 2 2 10" xfId="7313" xr:uid="{F02747C9-6525-461A-B976-43E7F72C2325}"/>
    <cellStyle name="常规 6 2 2 2 2" xfId="3241" xr:uid="{CBC54A14-80B6-4BEA-9951-02B90D07A986}"/>
    <cellStyle name="常规 6 2 2 2 2 2" xfId="3242" xr:uid="{90A3B41E-97C2-4553-A979-DBFD5F3190C4}"/>
    <cellStyle name="常规 6 2 2 2 2 2 2" xfId="3243" xr:uid="{53DAA4B4-203D-4D8C-88B3-A22E16250437}"/>
    <cellStyle name="常规 6 2 2 2 2 2 2 2" xfId="3244" xr:uid="{A47040A8-585B-45FA-808C-0A302201FFF8}"/>
    <cellStyle name="常规 6 2 2 2 2 2 2 2 2" xfId="3245" xr:uid="{553FFFC6-B4D2-4794-8D29-6F37360D521F}"/>
    <cellStyle name="常规 6 2 2 2 2 2 2 2 2 2" xfId="6546" xr:uid="{DEA9DACC-546F-4A55-B93C-2F77AB277CC6}"/>
    <cellStyle name="常规 6 2 2 2 2 2 2 2 2 2 2" xfId="13316" xr:uid="{8E9F10D3-1C92-4DA8-AB13-F9B9E3D03737}"/>
    <cellStyle name="常规 6 2 2 2 2 2 2 2 2 3" xfId="9772" xr:uid="{0BB64AAF-B8CE-48DA-9576-B5A302D1BAB9}"/>
    <cellStyle name="常规 6 2 2 2 2 2 2 2 3" xfId="5130" xr:uid="{61F62D83-5A4A-4645-823D-B36CDE19AE2E}"/>
    <cellStyle name="常规 6 2 2 2 2 2 2 2 3 2" xfId="11900" xr:uid="{3CA39C51-20EF-4AA2-83D5-7AE1644380B7}"/>
    <cellStyle name="常规 6 2 2 2 2 2 2 2 4" xfId="7967" xr:uid="{1CDDB3BE-ABC3-4C1F-9996-5D480F8CF2FC}"/>
    <cellStyle name="常规 6 2 2 2 2 2 2 3" xfId="3246" xr:uid="{82444E24-1DAB-438F-B06B-8EE760460489}"/>
    <cellStyle name="常规 6 2 2 2 2 2 2 3 2" xfId="3247" xr:uid="{E2555CF8-50B9-491E-9420-62FCFF04BFFC}"/>
    <cellStyle name="常规 6 2 2 2 2 2 2 3 2 2" xfId="6900" xr:uid="{F9660529-14F1-401C-B718-3C230A238751}"/>
    <cellStyle name="常规 6 2 2 2 2 2 2 3 2 2 2" xfId="13670" xr:uid="{A6E98A02-F058-488F-AEDE-CEEC36407DAD}"/>
    <cellStyle name="常规 6 2 2 2 2 2 2 3 2 3" xfId="10126" xr:uid="{90325A2A-2E96-474F-BB11-9DF81EF44F2B}"/>
    <cellStyle name="常规 6 2 2 2 2 2 2 3 3" xfId="5484" xr:uid="{B145D618-1D16-4BBB-A1FF-ECFD3465A82E}"/>
    <cellStyle name="常规 6 2 2 2 2 2 2 3 3 2" xfId="12254" xr:uid="{EE285CB0-8E79-4B03-9058-298CDC151C95}"/>
    <cellStyle name="常规 6 2 2 2 2 2 2 3 4" xfId="8321" xr:uid="{A9634A3E-2D86-4171-90BE-717BD4BC9DA1}"/>
    <cellStyle name="常规 6 2 2 2 2 2 2 4" xfId="3248" xr:uid="{7BDD8EEC-11EB-44C8-85AA-DC7015C05416}"/>
    <cellStyle name="常规 6 2 2 2 2 2 2 4 2" xfId="3249" xr:uid="{45B8E2FE-C25F-4C7B-8426-95A5DE6B94D1}"/>
    <cellStyle name="常规 6 2 2 2 2 2 2 4 2 2" xfId="7254" xr:uid="{58D3BB1B-72BD-4F6A-B56B-88A1D9EFE8ED}"/>
    <cellStyle name="常规 6 2 2 2 2 2 2 4 2 2 2" xfId="14024" xr:uid="{86CD2D0D-18D4-4167-88C4-9FF6C4F068B5}"/>
    <cellStyle name="常规 6 2 2 2 2 2 2 4 2 3" xfId="10480" xr:uid="{BE31E5D7-D57D-40DD-91E2-8EC278E74EEE}"/>
    <cellStyle name="常规 6 2 2 2 2 2 2 4 3" xfId="5838" xr:uid="{05F3BF62-E0B8-4658-BFB7-3FDE88648293}"/>
    <cellStyle name="常规 6 2 2 2 2 2 2 4 3 2" xfId="12608" xr:uid="{49AEE9A2-42E0-4BC8-B73E-0F27E8C55873}"/>
    <cellStyle name="常规 6 2 2 2 2 2 2 4 4" xfId="8675" xr:uid="{6DC8ABD5-C93E-4B4C-BC28-2B1019BEE65F}"/>
    <cellStyle name="常规 6 2 2 2 2 2 2 5" xfId="3250" xr:uid="{0345A45C-10CA-40C2-A481-312E367D486F}"/>
    <cellStyle name="常规 6 2 2 2 2 2 2 5 2" xfId="6192" xr:uid="{432E59DA-0461-4096-BC76-53D9EAA3C5DE}"/>
    <cellStyle name="常规 6 2 2 2 2 2 2 5 2 2" xfId="12962" xr:uid="{14198163-7E96-4497-8B3E-B8CC48E535A0}"/>
    <cellStyle name="常规 6 2 2 2 2 2 2 5 3" xfId="9418" xr:uid="{1215D22F-0ACE-42E3-8B92-F54D4238AA0E}"/>
    <cellStyle name="常规 6 2 2 2 2 2 2 6" xfId="4776" xr:uid="{E575BCF6-DF6C-491F-9DCB-615C6109BA48}"/>
    <cellStyle name="常规 6 2 2 2 2 2 2 6 2" xfId="11546" xr:uid="{A0493133-B987-4C9E-A0D6-9B4E6651959B}"/>
    <cellStyle name="常规 6 2 2 2 2 2 2 7" xfId="7613" xr:uid="{4BFBB94F-9BE7-402F-9B66-3EF755DEBB8B}"/>
    <cellStyle name="常规 6 2 2 2 2 2 3" xfId="3251" xr:uid="{08CF8F63-BCCB-47AA-8610-BAD9C944E81D}"/>
    <cellStyle name="常规 6 2 2 2 2 2 3 2" xfId="3252" xr:uid="{405129C2-D6B9-4921-BF43-85DF513E277F}"/>
    <cellStyle name="常规 6 2 2 2 2 2 3 2 2" xfId="6369" xr:uid="{74289A9F-883D-46AE-B7E8-27D4F6F49F2C}"/>
    <cellStyle name="常规 6 2 2 2 2 2 3 2 2 2" xfId="13139" xr:uid="{DFAA8611-1868-4E71-8C51-1E2FC2411159}"/>
    <cellStyle name="常规 6 2 2 2 2 2 3 2 3" xfId="9595" xr:uid="{5C46F77B-76FF-486F-BD41-BFEB56D2680F}"/>
    <cellStyle name="常规 6 2 2 2 2 2 3 3" xfId="4953" xr:uid="{9A44030C-9ADD-4AD6-89B3-6341D687D6A6}"/>
    <cellStyle name="常规 6 2 2 2 2 2 3 3 2" xfId="11723" xr:uid="{C268EB51-A6E0-499B-BDA7-0B701ED5E30E}"/>
    <cellStyle name="常规 6 2 2 2 2 2 3 4" xfId="7790" xr:uid="{45D864C5-7099-4633-B94C-346ECDFAF4E7}"/>
    <cellStyle name="常规 6 2 2 2 2 2 4" xfId="3253" xr:uid="{6BEE7DB9-663B-412B-9FF7-4CE438D352E7}"/>
    <cellStyle name="常规 6 2 2 2 2 2 4 2" xfId="3254" xr:uid="{84B7D8DF-4FB5-4C47-B8CA-8179EF965237}"/>
    <cellStyle name="常规 6 2 2 2 2 2 4 2 2" xfId="6723" xr:uid="{0A74D283-C405-49EA-9153-32E0074BCF34}"/>
    <cellStyle name="常规 6 2 2 2 2 2 4 2 2 2" xfId="13493" xr:uid="{5A8292AB-AD01-4F81-A65A-CF0367B11980}"/>
    <cellStyle name="常规 6 2 2 2 2 2 4 2 3" xfId="9949" xr:uid="{D6237F78-85D0-4AAA-B8C9-7293BDA2D6B4}"/>
    <cellStyle name="常规 6 2 2 2 2 2 4 3" xfId="5307" xr:uid="{DB14D9C2-B757-4402-A7B2-D7EA570F6F64}"/>
    <cellStyle name="常规 6 2 2 2 2 2 4 3 2" xfId="12077" xr:uid="{3824ED0D-D342-4E6B-B170-049408618605}"/>
    <cellStyle name="常规 6 2 2 2 2 2 4 4" xfId="8144" xr:uid="{50285DD0-98D7-4419-8586-63C8A52B07A3}"/>
    <cellStyle name="常规 6 2 2 2 2 2 5" xfId="3255" xr:uid="{C2325CFC-41D6-46BF-BF72-6AF732ACD47E}"/>
    <cellStyle name="常规 6 2 2 2 2 2 5 2" xfId="3256" xr:uid="{5DAA9F13-E7E2-43C0-AF42-DC718ABEDB3D}"/>
    <cellStyle name="常规 6 2 2 2 2 2 5 2 2" xfId="7077" xr:uid="{34C929D0-8D00-4C82-897D-87CEEB2141C3}"/>
    <cellStyle name="常规 6 2 2 2 2 2 5 2 2 2" xfId="13847" xr:uid="{964B7DBD-453F-44EA-841F-05F92E8F5965}"/>
    <cellStyle name="常规 6 2 2 2 2 2 5 2 3" xfId="10303" xr:uid="{91E5FD6E-9F3E-4F90-BB9E-EBF59B16D4C0}"/>
    <cellStyle name="常规 6 2 2 2 2 2 5 3" xfId="5661" xr:uid="{01CBF4F1-8ACB-40E9-B31A-C6EC055D46CA}"/>
    <cellStyle name="常规 6 2 2 2 2 2 5 3 2" xfId="12431" xr:uid="{8AD220F3-0CE6-462D-8EA9-E1FB6B08B80C}"/>
    <cellStyle name="常规 6 2 2 2 2 2 5 4" xfId="8498" xr:uid="{7F189CE1-B2D0-419F-ADA4-FB22E63BEDA2}"/>
    <cellStyle name="常规 6 2 2 2 2 2 6" xfId="3257" xr:uid="{D19CCC80-269F-427A-AB6F-629498765BA7}"/>
    <cellStyle name="常规 6 2 2 2 2 2 6 2" xfId="6015" xr:uid="{64C086DF-1FFC-4295-B0ED-83AAC657C5DA}"/>
    <cellStyle name="常规 6 2 2 2 2 2 6 2 2" xfId="12785" xr:uid="{993C5102-EAA5-4624-A058-46C9F1B26792}"/>
    <cellStyle name="常规 6 2 2 2 2 2 6 3" xfId="9241" xr:uid="{2D62E537-150C-4B1E-B00D-D216CD747615}"/>
    <cellStyle name="常规 6 2 2 2 2 2 7" xfId="4599" xr:uid="{FA7818CE-3DC1-4F3A-99A3-25F06337FA3A}"/>
    <cellStyle name="常规 6 2 2 2 2 2 7 2" xfId="11369" xr:uid="{76C7B5D8-A6F4-49A1-843E-C2052C2FF9C3}"/>
    <cellStyle name="常规 6 2 2 2 2 2 8" xfId="7436" xr:uid="{5D2EE34C-6B01-412C-848F-CBBE227DAB14}"/>
    <cellStyle name="常规 6 2 2 2 2 3" xfId="3258" xr:uid="{0C6FC090-2015-4A8A-8E0E-70E0D2F840E8}"/>
    <cellStyle name="常规 6 2 2 2 2 3 2" xfId="3259" xr:uid="{8CBF96F1-B86B-4565-8B08-A3B5879DCEB2}"/>
    <cellStyle name="常规 6 2 2 2 2 3 2 2" xfId="3260" xr:uid="{BDCCCE53-777B-451F-B31E-CAE909670386}"/>
    <cellStyle name="常规 6 2 2 2 2 3 2 2 2" xfId="6465" xr:uid="{D3972D4F-6324-42A8-B39F-E294EB998EE1}"/>
    <cellStyle name="常规 6 2 2 2 2 3 2 2 2 2" xfId="13235" xr:uid="{E30EA1C2-2492-452F-8591-E62BF1DCF00B}"/>
    <cellStyle name="常规 6 2 2 2 2 3 2 2 3" xfId="9691" xr:uid="{F6DC5EA5-19AC-404E-91B1-1DCCB9254285}"/>
    <cellStyle name="常规 6 2 2 2 2 3 2 3" xfId="5049" xr:uid="{3831528D-24F1-4BE6-82F2-4FD6FCEAF4C1}"/>
    <cellStyle name="常规 6 2 2 2 2 3 2 3 2" xfId="11819" xr:uid="{A18AC7AD-A830-4BD5-B4F0-58E7BCEC5F53}"/>
    <cellStyle name="常规 6 2 2 2 2 3 2 4" xfId="7886" xr:uid="{558A3680-85C8-4A73-925D-69519A0EFAB6}"/>
    <cellStyle name="常规 6 2 2 2 2 3 3" xfId="3261" xr:uid="{CB27D2E8-8CB0-41AE-9189-52D1B5050782}"/>
    <cellStyle name="常规 6 2 2 2 2 3 3 2" xfId="3262" xr:uid="{8081859D-7CC6-4430-8FCF-C1A47090551A}"/>
    <cellStyle name="常规 6 2 2 2 2 3 3 2 2" xfId="6819" xr:uid="{9B991F20-4B32-4DC0-80D0-5215A09175CE}"/>
    <cellStyle name="常规 6 2 2 2 2 3 3 2 2 2" xfId="13589" xr:uid="{31E89069-B2A5-4D65-BB61-C01C52E31619}"/>
    <cellStyle name="常规 6 2 2 2 2 3 3 2 3" xfId="10045" xr:uid="{8A54A935-A29F-4A37-9D4A-ED373F3A4BC1}"/>
    <cellStyle name="常规 6 2 2 2 2 3 3 3" xfId="5403" xr:uid="{251226A0-EF9B-4199-85DA-422BC8171AAA}"/>
    <cellStyle name="常规 6 2 2 2 2 3 3 3 2" xfId="12173" xr:uid="{09A73809-80D7-4328-BD0B-1E0BD3DEAC9D}"/>
    <cellStyle name="常规 6 2 2 2 2 3 3 4" xfId="8240" xr:uid="{D70D51A7-C0F7-4D49-B922-1D82283EF7A5}"/>
    <cellStyle name="常规 6 2 2 2 2 3 4" xfId="3263" xr:uid="{4F0F5F6B-27D3-47E7-82E6-410C9F83BA44}"/>
    <cellStyle name="常规 6 2 2 2 2 3 4 2" xfId="3264" xr:uid="{97CB00E2-92A8-4C77-8363-06CABB245FC4}"/>
    <cellStyle name="常规 6 2 2 2 2 3 4 2 2" xfId="7173" xr:uid="{EDE28FB3-D3E5-4991-BC72-29B33B94F838}"/>
    <cellStyle name="常规 6 2 2 2 2 3 4 2 2 2" xfId="13943" xr:uid="{56D0C273-8929-4BA7-8033-570A4F51F7A7}"/>
    <cellStyle name="常规 6 2 2 2 2 3 4 2 3" xfId="10399" xr:uid="{8DF2CB85-0995-4F69-AC51-4149943198C2}"/>
    <cellStyle name="常规 6 2 2 2 2 3 4 3" xfId="5757" xr:uid="{9F9719FF-0530-4841-B5B6-721E786708E7}"/>
    <cellStyle name="常规 6 2 2 2 2 3 4 3 2" xfId="12527" xr:uid="{1CE20A1B-8E5F-4C75-94B1-BD7C09505710}"/>
    <cellStyle name="常规 6 2 2 2 2 3 4 4" xfId="8594" xr:uid="{4E0451A4-D43D-44AB-8AF0-03DDA47C04D4}"/>
    <cellStyle name="常规 6 2 2 2 2 3 5" xfId="3265" xr:uid="{185F2529-F674-4058-8777-B55038D257FB}"/>
    <cellStyle name="常规 6 2 2 2 2 3 5 2" xfId="6111" xr:uid="{0DF0376B-6150-4CA3-9CBE-5AF738F21D86}"/>
    <cellStyle name="常规 6 2 2 2 2 3 5 2 2" xfId="12881" xr:uid="{65CD0BF2-CB84-426A-90BB-E4AE86DE7BB4}"/>
    <cellStyle name="常规 6 2 2 2 2 3 5 3" xfId="9337" xr:uid="{78072AD0-CE05-40A2-A3E3-B88A9BE47055}"/>
    <cellStyle name="常规 6 2 2 2 2 3 6" xfId="4695" xr:uid="{3B58439E-7BB2-4F6C-AC6D-7AF2D800710A}"/>
    <cellStyle name="常规 6 2 2 2 2 3 6 2" xfId="11465" xr:uid="{07B472F2-AFB5-4670-BDE1-8C786E6ECA38}"/>
    <cellStyle name="常规 6 2 2 2 2 3 7" xfId="7532" xr:uid="{948801D4-D4CE-40F9-96F3-E8494D802AD1}"/>
    <cellStyle name="常规 6 2 2 2 2 4" xfId="3266" xr:uid="{0ECCD561-57F8-4238-A717-E3FAACECA16D}"/>
    <cellStyle name="常规 6 2 2 2 2 4 2" xfId="3267" xr:uid="{D171FE21-CD7C-4876-84AB-B93BBA5DFDB9}"/>
    <cellStyle name="常规 6 2 2 2 2 4 2 2" xfId="6288" xr:uid="{E5AC5567-A922-428D-9C8A-214DB07DF752}"/>
    <cellStyle name="常规 6 2 2 2 2 4 2 2 2" xfId="13058" xr:uid="{3BA4F3A5-5FF5-49EA-A17B-E2B26EB71512}"/>
    <cellStyle name="常规 6 2 2 2 2 4 2 3" xfId="9514" xr:uid="{2E1BF94D-E010-448A-AE98-07E34991EEF4}"/>
    <cellStyle name="常规 6 2 2 2 2 4 3" xfId="4872" xr:uid="{916DB9AE-141B-4DDD-A266-A5B8E6372223}"/>
    <cellStyle name="常规 6 2 2 2 2 4 3 2" xfId="11642" xr:uid="{5374DE16-DC69-4DBD-A279-F16B3D036857}"/>
    <cellStyle name="常规 6 2 2 2 2 4 4" xfId="7709" xr:uid="{D24A166F-947B-420C-9A69-9E03569EB785}"/>
    <cellStyle name="常规 6 2 2 2 2 5" xfId="3268" xr:uid="{8BB48E21-C873-44FB-AFA0-65F4189F0E56}"/>
    <cellStyle name="常规 6 2 2 2 2 5 2" xfId="3269" xr:uid="{BC4EF47C-EAFB-4700-A66B-D3BFE93D375F}"/>
    <cellStyle name="常规 6 2 2 2 2 5 2 2" xfId="6642" xr:uid="{05B9ADC9-68C4-437F-8609-8DF332ADF6E9}"/>
    <cellStyle name="常规 6 2 2 2 2 5 2 2 2" xfId="13412" xr:uid="{2604A1B0-36C8-4839-B43E-3AB8B5C82E65}"/>
    <cellStyle name="常规 6 2 2 2 2 5 2 3" xfId="9868" xr:uid="{3AFCD66F-4F3F-4232-AA71-D6879E774BB4}"/>
    <cellStyle name="常规 6 2 2 2 2 5 3" xfId="5226" xr:uid="{DEEDD848-7BCD-4ABF-9649-B30D56141C49}"/>
    <cellStyle name="常规 6 2 2 2 2 5 3 2" xfId="11996" xr:uid="{00C6688E-3B14-471B-B245-B28007F99828}"/>
    <cellStyle name="常规 6 2 2 2 2 5 4" xfId="8063" xr:uid="{953AC603-3260-4704-96CC-A7CB4C534423}"/>
    <cellStyle name="常规 6 2 2 2 2 6" xfId="3270" xr:uid="{18BD091A-1206-46A5-A272-DAC518066BBB}"/>
    <cellStyle name="常规 6 2 2 2 2 6 2" xfId="3271" xr:uid="{EF1251E0-BB47-4DC2-9AC2-A10DB55BEF37}"/>
    <cellStyle name="常规 6 2 2 2 2 6 2 2" xfId="6996" xr:uid="{6AC7D3CB-04CE-4FD3-9279-9C32DDB2DED7}"/>
    <cellStyle name="常规 6 2 2 2 2 6 2 2 2" xfId="13766" xr:uid="{780BCB03-E2DC-4011-B2A1-5A190511B113}"/>
    <cellStyle name="常规 6 2 2 2 2 6 2 3" xfId="10222" xr:uid="{3BE4A4C5-B587-4CC9-B7C4-36962BEBEC3A}"/>
    <cellStyle name="常规 6 2 2 2 2 6 3" xfId="5580" xr:uid="{5E9C5F8C-BA4D-422F-935E-25216B1AD939}"/>
    <cellStyle name="常规 6 2 2 2 2 6 3 2" xfId="12350" xr:uid="{B3BD5ED3-9692-45F3-BC57-4DB985E4F7CA}"/>
    <cellStyle name="常规 6 2 2 2 2 6 4" xfId="8417" xr:uid="{7615CF3E-25EC-4191-BE70-B8277AC7667E}"/>
    <cellStyle name="常规 6 2 2 2 2 7" xfId="3272" xr:uid="{58575A7D-FC3A-461F-9B31-9D3C96B9E8D8}"/>
    <cellStyle name="常规 6 2 2 2 2 7 2" xfId="5934" xr:uid="{2380DFB3-4FF9-4E83-9705-291EE2729E19}"/>
    <cellStyle name="常规 6 2 2 2 2 7 2 2" xfId="12704" xr:uid="{BC7D8347-B221-4EB9-A0FF-FA6613A15B0A}"/>
    <cellStyle name="常规 6 2 2 2 2 7 3" xfId="9160" xr:uid="{1650824D-32B6-4F68-B8E2-8C760D86CDA0}"/>
    <cellStyle name="常规 6 2 2 2 2 8" xfId="4518" xr:uid="{61EC7C6A-08A2-4385-B37A-6E90DC042EFD}"/>
    <cellStyle name="常规 6 2 2 2 2 8 2" xfId="11288" xr:uid="{CC3411AB-6AC5-4BC2-A5AA-D15941CFBDA0}"/>
    <cellStyle name="常规 6 2 2 2 2 9" xfId="7355" xr:uid="{2840E739-DBE4-4C1F-86A4-E8F6BE9CC781}"/>
    <cellStyle name="常规 6 2 2 2 3" xfId="3273" xr:uid="{8F000388-F974-4197-A706-144450936E16}"/>
    <cellStyle name="常规 6 2 2 2 3 2" xfId="3274" xr:uid="{6BAE7181-58C2-46F2-993B-7F0EC6BBA168}"/>
    <cellStyle name="常规 6 2 2 2 3 2 2" xfId="3275" xr:uid="{1CB842E7-21DC-402D-A57A-1A5399E229DA}"/>
    <cellStyle name="常规 6 2 2 2 3 2 2 2" xfId="3276" xr:uid="{9F98F9EC-D665-4D80-BB8C-B08B27E993D4}"/>
    <cellStyle name="常规 6 2 2 2 3 2 2 2 2" xfId="6504" xr:uid="{FAACFBF8-2020-4F50-8640-B099B17E2A27}"/>
    <cellStyle name="常规 6 2 2 2 3 2 2 2 2 2" xfId="13274" xr:uid="{E130E458-731C-4B19-989D-F020D6F9082F}"/>
    <cellStyle name="常规 6 2 2 2 3 2 2 2 3" xfId="9730" xr:uid="{667FAD47-B729-4E37-95B3-2644ECD6A6F7}"/>
    <cellStyle name="常规 6 2 2 2 3 2 2 3" xfId="5088" xr:uid="{8DAD8211-3708-40FC-9DEB-DA0B0D5C326A}"/>
    <cellStyle name="常规 6 2 2 2 3 2 2 3 2" xfId="11858" xr:uid="{461A27CE-E9AC-4409-AF12-0964B8CF31A6}"/>
    <cellStyle name="常规 6 2 2 2 3 2 2 4" xfId="7925" xr:uid="{ECAC4F2D-B9F7-47F4-8509-13A2D323079A}"/>
    <cellStyle name="常规 6 2 2 2 3 2 3" xfId="3277" xr:uid="{71CA5B83-C81A-45DA-9877-04953EC49CAE}"/>
    <cellStyle name="常规 6 2 2 2 3 2 3 2" xfId="3278" xr:uid="{82B3A603-5C1F-486C-AD58-6AA610F28DAD}"/>
    <cellStyle name="常规 6 2 2 2 3 2 3 2 2" xfId="6858" xr:uid="{9E35F86D-4426-4576-91D1-B97B61E90A86}"/>
    <cellStyle name="常规 6 2 2 2 3 2 3 2 2 2" xfId="13628" xr:uid="{4E8EF9CF-9FB4-4B68-8F6D-A7D549A8CA61}"/>
    <cellStyle name="常规 6 2 2 2 3 2 3 2 3" xfId="10084" xr:uid="{6BF7B949-FA89-4868-90F3-75B096DB5958}"/>
    <cellStyle name="常规 6 2 2 2 3 2 3 3" xfId="5442" xr:uid="{A0D9035D-D0F7-4EC6-A501-82A37028BF39}"/>
    <cellStyle name="常规 6 2 2 2 3 2 3 3 2" xfId="12212" xr:uid="{362EB788-1D34-4BDD-8746-A1E0EFF59F93}"/>
    <cellStyle name="常规 6 2 2 2 3 2 3 4" xfId="8279" xr:uid="{BD0A0AC5-757D-4859-B26C-494E6F0EB91F}"/>
    <cellStyle name="常规 6 2 2 2 3 2 4" xfId="3279" xr:uid="{378E2D36-9E83-4ECF-921E-6F23885AF1EE}"/>
    <cellStyle name="常规 6 2 2 2 3 2 4 2" xfId="3280" xr:uid="{96E93197-EBC7-450D-BFEA-41E1403DF30E}"/>
    <cellStyle name="常规 6 2 2 2 3 2 4 2 2" xfId="7212" xr:uid="{7E1263D9-889F-41BB-ADE6-CB8EB92A5B28}"/>
    <cellStyle name="常规 6 2 2 2 3 2 4 2 2 2" xfId="13982" xr:uid="{7DBBA11B-B039-4C28-B8E1-34CCDDDE7CE6}"/>
    <cellStyle name="常规 6 2 2 2 3 2 4 2 3" xfId="10438" xr:uid="{7F44AD88-5B65-4C16-B536-C643881A6CCC}"/>
    <cellStyle name="常规 6 2 2 2 3 2 4 3" xfId="5796" xr:uid="{66F59DD1-CBA3-4F6A-B2C1-685853ECD8C0}"/>
    <cellStyle name="常规 6 2 2 2 3 2 4 3 2" xfId="12566" xr:uid="{DC1CCFE4-333C-48C0-B770-D505D050FB17}"/>
    <cellStyle name="常规 6 2 2 2 3 2 4 4" xfId="8633" xr:uid="{7D645E4D-9FB2-4B48-BF39-25D2048AE78B}"/>
    <cellStyle name="常规 6 2 2 2 3 2 5" xfId="3281" xr:uid="{EF3388BC-5331-44C7-915F-B62622CB86DB}"/>
    <cellStyle name="常规 6 2 2 2 3 2 5 2" xfId="6150" xr:uid="{5E304998-61CF-40AC-8AC3-5A2ACCA049B9}"/>
    <cellStyle name="常规 6 2 2 2 3 2 5 2 2" xfId="12920" xr:uid="{E2B47FF7-3B8D-4E16-9BBD-50696AB91553}"/>
    <cellStyle name="常规 6 2 2 2 3 2 5 3" xfId="9376" xr:uid="{1093991B-8BFD-4526-AC76-24A27E16A0B5}"/>
    <cellStyle name="常规 6 2 2 2 3 2 6" xfId="4734" xr:uid="{65C9C911-F4B1-4A4A-8410-312EB2CCE075}"/>
    <cellStyle name="常规 6 2 2 2 3 2 6 2" xfId="11504" xr:uid="{5A23CD8F-E830-458C-B5A8-E39A35F9A144}"/>
    <cellStyle name="常规 6 2 2 2 3 2 7" xfId="7571" xr:uid="{56C2F7A3-6B59-48D0-AFE7-A7D7E47A5275}"/>
    <cellStyle name="常规 6 2 2 2 3 3" xfId="3282" xr:uid="{3414610A-334B-4531-B27B-AE3C9F920E8F}"/>
    <cellStyle name="常规 6 2 2 2 3 3 2" xfId="3283" xr:uid="{23D0BEAF-5BCB-44B0-81B4-77A48322E436}"/>
    <cellStyle name="常规 6 2 2 2 3 3 2 2" xfId="6327" xr:uid="{8623FE7E-BD43-4E27-A6D8-BCFFE24051C9}"/>
    <cellStyle name="常规 6 2 2 2 3 3 2 2 2" xfId="13097" xr:uid="{D1A773A9-2C47-49C5-A3D8-591BC31EE819}"/>
    <cellStyle name="常规 6 2 2 2 3 3 2 3" xfId="9553" xr:uid="{BDA87B01-0A8B-48C0-887B-4ADC19EE55B2}"/>
    <cellStyle name="常规 6 2 2 2 3 3 3" xfId="4911" xr:uid="{FC6F2417-D5ED-4B92-9EB3-76882703E952}"/>
    <cellStyle name="常规 6 2 2 2 3 3 3 2" xfId="11681" xr:uid="{30CEC93A-C72C-4A63-BF4D-6E57C1005B12}"/>
    <cellStyle name="常规 6 2 2 2 3 3 4" xfId="7748" xr:uid="{7DBF92B5-A026-42B4-91F4-204DA30C54C2}"/>
    <cellStyle name="常规 6 2 2 2 3 4" xfId="3284" xr:uid="{C8669EC4-E42D-4316-B59E-92600739BE90}"/>
    <cellStyle name="常规 6 2 2 2 3 4 2" xfId="3285" xr:uid="{63A9BB25-29D1-4E91-AA22-4C18AB99A0B7}"/>
    <cellStyle name="常规 6 2 2 2 3 4 2 2" xfId="6681" xr:uid="{37DD543D-3E6D-4416-9173-D1322DAA064F}"/>
    <cellStyle name="常规 6 2 2 2 3 4 2 2 2" xfId="13451" xr:uid="{38A501F2-7495-4A4D-9F78-3BF2334A147C}"/>
    <cellStyle name="常规 6 2 2 2 3 4 2 3" xfId="9907" xr:uid="{705F28EA-696A-417C-B4D3-099C1268009D}"/>
    <cellStyle name="常规 6 2 2 2 3 4 3" xfId="5265" xr:uid="{AD2E5D35-9673-4A19-B1E7-9CE9FB86765A}"/>
    <cellStyle name="常规 6 2 2 2 3 4 3 2" xfId="12035" xr:uid="{186A0219-C9EE-4F38-9B4D-410986DE2BDA}"/>
    <cellStyle name="常规 6 2 2 2 3 4 4" xfId="8102" xr:uid="{C06CB47A-81CD-461D-B3BD-297CA97302BE}"/>
    <cellStyle name="常规 6 2 2 2 3 5" xfId="3286" xr:uid="{919CCD0B-D941-4D9C-B088-CB0A8497A20C}"/>
    <cellStyle name="常规 6 2 2 2 3 5 2" xfId="3287" xr:uid="{00F03BEB-1D09-497C-9E74-18EA010D3EDB}"/>
    <cellStyle name="常规 6 2 2 2 3 5 2 2" xfId="7035" xr:uid="{9B11348C-B63B-4011-B585-DB3B94FE16DE}"/>
    <cellStyle name="常规 6 2 2 2 3 5 2 2 2" xfId="13805" xr:uid="{66FAF046-D708-40BA-BEF5-E28DED33EF94}"/>
    <cellStyle name="常规 6 2 2 2 3 5 2 3" xfId="10261" xr:uid="{FCCC097E-0CB7-479D-B06C-F332CE5BB4AB}"/>
    <cellStyle name="常规 6 2 2 2 3 5 3" xfId="5619" xr:uid="{34BF636A-EC1C-417B-84CF-2DC2A1754497}"/>
    <cellStyle name="常规 6 2 2 2 3 5 3 2" xfId="12389" xr:uid="{E6E80D6E-107C-4A86-B48D-2A2521E0991B}"/>
    <cellStyle name="常规 6 2 2 2 3 5 4" xfId="8456" xr:uid="{963ED657-5D5A-418B-8363-146B1C2AC340}"/>
    <cellStyle name="常规 6 2 2 2 3 6" xfId="3288" xr:uid="{439CA2D6-1679-4551-BFF2-5EC804D79F0A}"/>
    <cellStyle name="常规 6 2 2 2 3 6 2" xfId="5973" xr:uid="{15F07AAC-3071-42DD-8B86-2C30E46781D1}"/>
    <cellStyle name="常规 6 2 2 2 3 6 2 2" xfId="12743" xr:uid="{8B8968EC-7BAC-4AF4-8B19-75C3DE23BC9C}"/>
    <cellStyle name="常规 6 2 2 2 3 6 3" xfId="9199" xr:uid="{9E12A78D-EAD6-4569-933A-1751C8C7401D}"/>
    <cellStyle name="常规 6 2 2 2 3 7" xfId="4557" xr:uid="{96E04679-E524-4D94-8CE9-A8964B0BE065}"/>
    <cellStyle name="常规 6 2 2 2 3 7 2" xfId="11327" xr:uid="{754E706B-2CA4-4946-8696-CA85B8DF2441}"/>
    <cellStyle name="常规 6 2 2 2 3 8" xfId="7394" xr:uid="{BBEC3312-D534-465E-A29E-785FC064570A}"/>
    <cellStyle name="常规 6 2 2 2 4" xfId="3289" xr:uid="{ECC66E7B-E2C8-4AE1-B126-E142BA631CA8}"/>
    <cellStyle name="常规 6 2 2 2 4 2" xfId="3290" xr:uid="{FBAC4E90-DBBA-4984-85A8-0079FC36D6CE}"/>
    <cellStyle name="常规 6 2 2 2 4 2 2" xfId="3291" xr:uid="{323325FC-9EAF-46E7-ADD5-72D8FD1E372D}"/>
    <cellStyle name="常规 6 2 2 2 4 2 2 2" xfId="6423" xr:uid="{8C7FCEA2-D823-424C-B88C-F5E30D5AC71D}"/>
    <cellStyle name="常规 6 2 2 2 4 2 2 2 2" xfId="13193" xr:uid="{F8B650D2-C281-4035-AB46-EEC4BEE83A0C}"/>
    <cellStyle name="常规 6 2 2 2 4 2 2 3" xfId="9649" xr:uid="{FDE4F3B3-3502-47F9-854C-AA7B59E8EFCF}"/>
    <cellStyle name="常规 6 2 2 2 4 2 3" xfId="5007" xr:uid="{A8C24167-CB7A-46A4-B98A-781CC7F64E76}"/>
    <cellStyle name="常规 6 2 2 2 4 2 3 2" xfId="11777" xr:uid="{C07D7B13-CF70-4E4D-861C-6A3E855036A0}"/>
    <cellStyle name="常规 6 2 2 2 4 2 4" xfId="7844" xr:uid="{DA919942-067F-433C-824E-03D8845F1EDE}"/>
    <cellStyle name="常规 6 2 2 2 4 3" xfId="3292" xr:uid="{30090632-A4B5-4327-9FAC-5CAFDAA56A3C}"/>
    <cellStyle name="常规 6 2 2 2 4 3 2" xfId="3293" xr:uid="{C333D681-B351-4375-B49A-2590976CD979}"/>
    <cellStyle name="常规 6 2 2 2 4 3 2 2" xfId="6777" xr:uid="{B7C3072E-BEBE-4DC4-8906-058BE330BA29}"/>
    <cellStyle name="常规 6 2 2 2 4 3 2 2 2" xfId="13547" xr:uid="{917CCC7B-48E4-40AD-8F90-4008BEC16289}"/>
    <cellStyle name="常规 6 2 2 2 4 3 2 3" xfId="10003" xr:uid="{6D33CD88-0F56-47FF-9D3D-50022537E288}"/>
    <cellStyle name="常规 6 2 2 2 4 3 3" xfId="5361" xr:uid="{49EA2B51-473C-408A-8543-3D504AF03988}"/>
    <cellStyle name="常规 6 2 2 2 4 3 3 2" xfId="12131" xr:uid="{F60C79FC-FD9A-47EB-829E-5E7E156E90F7}"/>
    <cellStyle name="常规 6 2 2 2 4 3 4" xfId="8198" xr:uid="{920F909C-625E-45F7-BA47-EAA475B2BEB1}"/>
    <cellStyle name="常规 6 2 2 2 4 4" xfId="3294" xr:uid="{2189B09E-D284-4625-B2B9-56440BAE734C}"/>
    <cellStyle name="常规 6 2 2 2 4 4 2" xfId="3295" xr:uid="{9C4E24F1-7491-420C-AD11-C416A59CBAE0}"/>
    <cellStyle name="常规 6 2 2 2 4 4 2 2" xfId="7131" xr:uid="{6D3E701D-B595-4C72-9A96-7BC6FB7F190B}"/>
    <cellStyle name="常规 6 2 2 2 4 4 2 2 2" xfId="13901" xr:uid="{09B46D59-8384-48B7-9033-0A841F766515}"/>
    <cellStyle name="常规 6 2 2 2 4 4 2 3" xfId="10357" xr:uid="{BDE97D6A-5496-400A-83D0-9764384F41A3}"/>
    <cellStyle name="常规 6 2 2 2 4 4 3" xfId="5715" xr:uid="{2B88DC28-D97D-4698-ABA0-D0B104CBCE32}"/>
    <cellStyle name="常规 6 2 2 2 4 4 3 2" xfId="12485" xr:uid="{BE6ACC3A-26DF-4036-B3A4-4A7BCF84158E}"/>
    <cellStyle name="常规 6 2 2 2 4 4 4" xfId="8552" xr:uid="{574B2FF9-0F33-4BA4-8ADD-FA1F9D92553D}"/>
    <cellStyle name="常规 6 2 2 2 4 5" xfId="3296" xr:uid="{F6EA5B24-C10E-4354-B9CD-9B8AB6DC1ED4}"/>
    <cellStyle name="常规 6 2 2 2 4 5 2" xfId="6069" xr:uid="{9B0C3069-B341-4AEF-A3CC-5F21EF8B6440}"/>
    <cellStyle name="常规 6 2 2 2 4 5 2 2" xfId="12839" xr:uid="{A97649DC-A480-4C91-AD95-5AA87D6E73DA}"/>
    <cellStyle name="常规 6 2 2 2 4 5 3" xfId="9295" xr:uid="{31DAEE70-04E2-4D21-BA29-3416CC7BE3EF}"/>
    <cellStyle name="常规 6 2 2 2 4 6" xfId="4653" xr:uid="{C51F6CC6-20B8-40B0-9AFC-B958B02DD986}"/>
    <cellStyle name="常规 6 2 2 2 4 6 2" xfId="11423" xr:uid="{FAD6D001-9243-40FA-A59D-2F2D7B19297C}"/>
    <cellStyle name="常规 6 2 2 2 4 7" xfId="7490" xr:uid="{4F6FBD87-0B75-4B12-A306-19B7A144FF05}"/>
    <cellStyle name="常规 6 2 2 2 5" xfId="3297" xr:uid="{FF4AD6DA-E5D1-4697-B43A-FEF2DA6BA2FE}"/>
    <cellStyle name="常规 6 2 2 2 5 2" xfId="3298" xr:uid="{BC115176-E293-4336-992A-37ECD3F6BBD6}"/>
    <cellStyle name="常规 6 2 2 2 5 2 2" xfId="6246" xr:uid="{BA596945-99F4-46C2-B56D-0EBA9908309B}"/>
    <cellStyle name="常规 6 2 2 2 5 2 2 2" xfId="13016" xr:uid="{A1A1EBE6-97B3-44FA-966E-74A978606AFA}"/>
    <cellStyle name="常规 6 2 2 2 5 2 3" xfId="9472" xr:uid="{8029971B-4D19-4051-BB64-546BFA6BC008}"/>
    <cellStyle name="常规 6 2 2 2 5 3" xfId="4830" xr:uid="{43716757-2111-4FD8-9E8D-A6BB6A45B773}"/>
    <cellStyle name="常规 6 2 2 2 5 3 2" xfId="11600" xr:uid="{955C7852-6F3F-4BF2-AFD4-D146310D40D7}"/>
    <cellStyle name="常规 6 2 2 2 5 4" xfId="7667" xr:uid="{FABEF939-C1D4-4404-8AD6-C46D0C777C98}"/>
    <cellStyle name="常规 6 2 2 2 6" xfId="3299" xr:uid="{69E17686-30A2-49AE-B8A9-4C222F32242A}"/>
    <cellStyle name="常规 6 2 2 2 6 2" xfId="3300" xr:uid="{AF589185-8F77-4711-8015-54C179E56D04}"/>
    <cellStyle name="常规 6 2 2 2 6 2 2" xfId="6600" xr:uid="{61DCCB47-012E-4946-9AFE-4CF3CFA95C2F}"/>
    <cellStyle name="常规 6 2 2 2 6 2 2 2" xfId="13370" xr:uid="{28A86766-887E-43E5-89BA-DFBAE593CA83}"/>
    <cellStyle name="常规 6 2 2 2 6 2 3" xfId="9826" xr:uid="{D0331F77-F00A-4522-89A5-D1432E719D3B}"/>
    <cellStyle name="常规 6 2 2 2 6 3" xfId="5184" xr:uid="{E4BFA2E2-D3ED-4EBB-AC41-1A95847D7F7F}"/>
    <cellStyle name="常规 6 2 2 2 6 3 2" xfId="11954" xr:uid="{1D96BF79-39F7-410D-859F-15678842979D}"/>
    <cellStyle name="常规 6 2 2 2 6 4" xfId="8021" xr:uid="{E862D152-7E0F-45A1-9691-5172C44FA9C0}"/>
    <cellStyle name="常规 6 2 2 2 7" xfId="3301" xr:uid="{CC806635-5CBA-49F0-B262-ED0CE963EB12}"/>
    <cellStyle name="常规 6 2 2 2 7 2" xfId="3302" xr:uid="{AE230D72-FFA0-4E00-9602-67C2DC473B67}"/>
    <cellStyle name="常规 6 2 2 2 7 2 2" xfId="6954" xr:uid="{61714B46-7290-49F6-B701-B9C3D4FB9660}"/>
    <cellStyle name="常规 6 2 2 2 7 2 2 2" xfId="13724" xr:uid="{48B60EF2-D18E-47B7-BDF5-92167A3EAC0B}"/>
    <cellStyle name="常规 6 2 2 2 7 2 3" xfId="10180" xr:uid="{54898977-1D2D-472D-86EE-F4EA46AD0183}"/>
    <cellStyle name="常规 6 2 2 2 7 3" xfId="5538" xr:uid="{CD1CEA39-BBC8-42C2-804B-6E4DFB32FE02}"/>
    <cellStyle name="常规 6 2 2 2 7 3 2" xfId="12308" xr:uid="{AD661A4A-C93A-48D9-A51C-2547362DEB6F}"/>
    <cellStyle name="常规 6 2 2 2 7 4" xfId="8375" xr:uid="{7E91E4A1-454F-4B16-B4B1-408D4EE58E3A}"/>
    <cellStyle name="常规 6 2 2 2 8" xfId="3303" xr:uid="{DD5672B1-BBBF-4840-8788-FA4E171B34A4}"/>
    <cellStyle name="常规 6 2 2 2 8 2" xfId="5892" xr:uid="{7E41E2BE-2136-48B7-A6DA-E78DCD985A98}"/>
    <cellStyle name="常规 6 2 2 2 8 2 2" xfId="12662" xr:uid="{045348E9-588D-4695-97B1-5C5928C7DA9B}"/>
    <cellStyle name="常规 6 2 2 2 8 3" xfId="9118" xr:uid="{33B847DA-C69A-4B6D-86DD-799C599BE3C3}"/>
    <cellStyle name="常规 6 2 2 2 9" xfId="4476" xr:uid="{7807968C-5580-41A4-A3E2-C558551467C2}"/>
    <cellStyle name="常规 6 2 2 2 9 2" xfId="11246" xr:uid="{AEFFA7F7-D315-4030-9D51-E0C6329CDD3A}"/>
    <cellStyle name="常规 6 2 2 3" xfId="3304" xr:uid="{B15F8EBD-8A1E-4BAE-8AD1-0C763B82B100}"/>
    <cellStyle name="常规 6 2 2 3 10" xfId="7327" xr:uid="{E84392B5-E475-4D29-AFD4-C1BA67E9A43C}"/>
    <cellStyle name="常规 6 2 2 3 2" xfId="3305" xr:uid="{EA67DF4A-C256-473B-8B19-315124AF5A7C}"/>
    <cellStyle name="常规 6 2 2 3 2 2" xfId="3306" xr:uid="{61CA2118-06AC-4A0B-BE3B-289F55ECF8AB}"/>
    <cellStyle name="常规 6 2 2 3 2 2 2" xfId="3307" xr:uid="{A2CD9E34-4D70-4EB1-877B-9E3F98702753}"/>
    <cellStyle name="常规 6 2 2 3 2 2 2 2" xfId="3308" xr:uid="{4629AC0F-DDFF-493A-983A-020ED8555FC3}"/>
    <cellStyle name="常规 6 2 2 3 2 2 2 2 2" xfId="3309" xr:uid="{17E93F95-A4C4-499F-A9AA-672AE96EFD45}"/>
    <cellStyle name="常规 6 2 2 3 2 2 2 2 2 2" xfId="6560" xr:uid="{85F1B031-938E-4595-A596-089F33458207}"/>
    <cellStyle name="常规 6 2 2 3 2 2 2 2 2 2 2" xfId="13330" xr:uid="{1E6D7D7C-3F6E-4C59-AB8D-96AFE44DD959}"/>
    <cellStyle name="常规 6 2 2 3 2 2 2 2 2 3" xfId="9786" xr:uid="{480EA907-5D31-4510-AE3B-183CCDFD3B4D}"/>
    <cellStyle name="常规 6 2 2 3 2 2 2 2 3" xfId="5144" xr:uid="{D9CC8999-71FD-4A02-965C-3EAD777801BE}"/>
    <cellStyle name="常规 6 2 2 3 2 2 2 2 3 2" xfId="11914" xr:uid="{90F977C4-1C8A-47D0-9679-9FD079AB825A}"/>
    <cellStyle name="常规 6 2 2 3 2 2 2 2 4" xfId="7981" xr:uid="{4254594A-FED2-4387-BD74-62992D16C967}"/>
    <cellStyle name="常规 6 2 2 3 2 2 2 3" xfId="3310" xr:uid="{E6189F69-28EB-4FB3-8E04-87F9AC0D7E2D}"/>
    <cellStyle name="常规 6 2 2 3 2 2 2 3 2" xfId="3311" xr:uid="{2C240AAA-0C1F-4DA4-B82D-DA81148569EC}"/>
    <cellStyle name="常规 6 2 2 3 2 2 2 3 2 2" xfId="6914" xr:uid="{FA4C045F-6696-4CB4-BEEB-92614D4A98AD}"/>
    <cellStyle name="常规 6 2 2 3 2 2 2 3 2 2 2" xfId="13684" xr:uid="{77FB3C57-309A-42EC-9520-E6A9469CB44F}"/>
    <cellStyle name="常规 6 2 2 3 2 2 2 3 2 3" xfId="10140" xr:uid="{E51FEE7D-5F5C-4AE8-9F81-C895BD8DA05F}"/>
    <cellStyle name="常规 6 2 2 3 2 2 2 3 3" xfId="5498" xr:uid="{8E82BE8B-CC44-49E5-94CA-CDCC75088D18}"/>
    <cellStyle name="常规 6 2 2 3 2 2 2 3 3 2" xfId="12268" xr:uid="{E5299D01-595E-4663-A0DD-7132CC61BCA3}"/>
    <cellStyle name="常规 6 2 2 3 2 2 2 3 4" xfId="8335" xr:uid="{10A14A3C-8D2B-4FA7-9DDF-8FE261B31613}"/>
    <cellStyle name="常规 6 2 2 3 2 2 2 4" xfId="3312" xr:uid="{FE04725C-E0BF-483E-A9FA-461502BBE586}"/>
    <cellStyle name="常规 6 2 2 3 2 2 2 4 2" xfId="3313" xr:uid="{E67330E5-C388-4D7D-80CC-88D3CA0E765A}"/>
    <cellStyle name="常规 6 2 2 3 2 2 2 4 2 2" xfId="7268" xr:uid="{1835780C-A133-488F-B8AB-7F82102379C9}"/>
    <cellStyle name="常规 6 2 2 3 2 2 2 4 2 2 2" xfId="14038" xr:uid="{22C32F3C-4125-4115-ACA0-D51DA114A143}"/>
    <cellStyle name="常规 6 2 2 3 2 2 2 4 2 3" xfId="10494" xr:uid="{AB86489A-4B3F-43BC-A269-081DF02F9774}"/>
    <cellStyle name="常规 6 2 2 3 2 2 2 4 3" xfId="5852" xr:uid="{36410168-08FB-45B4-A879-0A44F7E92D88}"/>
    <cellStyle name="常规 6 2 2 3 2 2 2 4 3 2" xfId="12622" xr:uid="{E6EAADC5-A739-4D0B-B822-09FEC0EF7E9B}"/>
    <cellStyle name="常规 6 2 2 3 2 2 2 4 4" xfId="8689" xr:uid="{381532CD-8ED1-484F-BFB8-C0667A7DCD4C}"/>
    <cellStyle name="常规 6 2 2 3 2 2 2 5" xfId="3314" xr:uid="{1A982468-4D08-453F-8A30-F5C4A000FD50}"/>
    <cellStyle name="常规 6 2 2 3 2 2 2 5 2" xfId="6206" xr:uid="{7FED588B-A2BB-481E-A1D3-7A19AA3253BF}"/>
    <cellStyle name="常规 6 2 2 3 2 2 2 5 2 2" xfId="12976" xr:uid="{3B045242-6B06-476C-B269-A1F166F6E446}"/>
    <cellStyle name="常规 6 2 2 3 2 2 2 5 3" xfId="9432" xr:uid="{026297FE-E70C-48EA-A5D9-AB93C2CF337B}"/>
    <cellStyle name="常规 6 2 2 3 2 2 2 6" xfId="4790" xr:uid="{A1F9F85B-11BB-4DC7-843D-69495B19EFCA}"/>
    <cellStyle name="常规 6 2 2 3 2 2 2 6 2" xfId="11560" xr:uid="{BFAE76D0-3ECA-4FFA-8042-319E5EBFA050}"/>
    <cellStyle name="常规 6 2 2 3 2 2 2 7" xfId="7627" xr:uid="{A6BDFF86-CA12-43BD-AAD7-51B2DC0DC4F5}"/>
    <cellStyle name="常规 6 2 2 3 2 2 3" xfId="3315" xr:uid="{115E7F6D-48C0-40BB-B5D0-7A2E608782E5}"/>
    <cellStyle name="常规 6 2 2 3 2 2 3 2" xfId="3316" xr:uid="{B6E94150-B3E2-40E2-8CD4-86F3D6AD3D7B}"/>
    <cellStyle name="常规 6 2 2 3 2 2 3 2 2" xfId="6383" xr:uid="{812CF743-A176-4772-8D10-252B55027AB8}"/>
    <cellStyle name="常规 6 2 2 3 2 2 3 2 2 2" xfId="13153" xr:uid="{F0BCD6E3-5A31-458C-A5EE-D693CB516BA1}"/>
    <cellStyle name="常规 6 2 2 3 2 2 3 2 3" xfId="9609" xr:uid="{8391CCCB-B1A3-494C-96C8-F6FDF0E7EE07}"/>
    <cellStyle name="常规 6 2 2 3 2 2 3 3" xfId="4967" xr:uid="{65EC5FBB-1B0C-4769-B847-98764F2A899F}"/>
    <cellStyle name="常规 6 2 2 3 2 2 3 3 2" xfId="11737" xr:uid="{87518D02-B777-468A-B1AE-7B6EBD78BC46}"/>
    <cellStyle name="常规 6 2 2 3 2 2 3 4" xfId="7804" xr:uid="{67A9512E-F579-4C1D-B112-06E2F064B310}"/>
    <cellStyle name="常规 6 2 2 3 2 2 4" xfId="3317" xr:uid="{12C25F87-D081-4ECD-AF9E-88DDC7215335}"/>
    <cellStyle name="常规 6 2 2 3 2 2 4 2" xfId="3318" xr:uid="{82B78B7E-F6D3-404A-BB61-25978D197452}"/>
    <cellStyle name="常规 6 2 2 3 2 2 4 2 2" xfId="6737" xr:uid="{F582A911-E820-4BE6-A91B-7F9F2EE8EF07}"/>
    <cellStyle name="常规 6 2 2 3 2 2 4 2 2 2" xfId="13507" xr:uid="{DC2BB5E5-1058-4759-B9E7-1C4ABC49E454}"/>
    <cellStyle name="常规 6 2 2 3 2 2 4 2 3" xfId="9963" xr:uid="{8EB9D737-FB19-4F57-9F82-3DAFA48D98A9}"/>
    <cellStyle name="常规 6 2 2 3 2 2 4 3" xfId="5321" xr:uid="{FC9E8912-DF63-4030-BE6C-B856EDB83409}"/>
    <cellStyle name="常规 6 2 2 3 2 2 4 3 2" xfId="12091" xr:uid="{39065DB8-064A-4DA7-8042-D36949208857}"/>
    <cellStyle name="常规 6 2 2 3 2 2 4 4" xfId="8158" xr:uid="{0DC23CDF-3DB9-4A23-9CBA-3C418858FA01}"/>
    <cellStyle name="常规 6 2 2 3 2 2 5" xfId="3319" xr:uid="{40E01B8A-337A-4361-B5DF-331EF8EBFEC2}"/>
    <cellStyle name="常规 6 2 2 3 2 2 5 2" xfId="3320" xr:uid="{9C9F63A5-EE44-481B-B819-DDD3142CD147}"/>
    <cellStyle name="常规 6 2 2 3 2 2 5 2 2" xfId="7091" xr:uid="{ED0E32D7-9D3A-4001-9182-E75C34B97974}"/>
    <cellStyle name="常规 6 2 2 3 2 2 5 2 2 2" xfId="13861" xr:uid="{BCC425BC-EB7E-4FE9-88A7-B7E0691BAF18}"/>
    <cellStyle name="常规 6 2 2 3 2 2 5 2 3" xfId="10317" xr:uid="{9A57EA20-DA3F-4A41-B5A8-B5661F0DF802}"/>
    <cellStyle name="常规 6 2 2 3 2 2 5 3" xfId="5675" xr:uid="{7DD864C6-7E92-4A1D-A635-0F87828EA556}"/>
    <cellStyle name="常规 6 2 2 3 2 2 5 3 2" xfId="12445" xr:uid="{C6186E2B-29AE-4EE3-A308-5909010903AD}"/>
    <cellStyle name="常规 6 2 2 3 2 2 5 4" xfId="8512" xr:uid="{2FB2E0D7-F5E1-407B-8E82-A747685FACF0}"/>
    <cellStyle name="常规 6 2 2 3 2 2 6" xfId="3321" xr:uid="{F73045F0-29D0-487D-9531-80093AAA93D1}"/>
    <cellStyle name="常规 6 2 2 3 2 2 6 2" xfId="6029" xr:uid="{026EA54A-DCC6-4270-BF09-7C0C354DE8D2}"/>
    <cellStyle name="常规 6 2 2 3 2 2 6 2 2" xfId="12799" xr:uid="{A60AFC94-5DD8-400A-921F-5C235788FF83}"/>
    <cellStyle name="常规 6 2 2 3 2 2 6 3" xfId="9255" xr:uid="{231F5D38-572A-4E5E-B5EB-E5414181B5CD}"/>
    <cellStyle name="常规 6 2 2 3 2 2 7" xfId="4613" xr:uid="{B2F07C4A-6685-4CBB-ABA6-A2AC3A6AA761}"/>
    <cellStyle name="常规 6 2 2 3 2 2 7 2" xfId="11383" xr:uid="{C15868BA-01B4-4C80-A890-B41232F50A36}"/>
    <cellStyle name="常规 6 2 2 3 2 2 8" xfId="7450" xr:uid="{C9AE037A-7BEF-48F5-A472-0ED3809B67A3}"/>
    <cellStyle name="常规 6 2 2 3 2 3" xfId="3322" xr:uid="{F379A918-A626-4B41-B8D1-68A9FD8C8BF9}"/>
    <cellStyle name="常规 6 2 2 3 2 3 2" xfId="3323" xr:uid="{F2F1ACD5-D01F-446D-A26F-31C66130E9E5}"/>
    <cellStyle name="常规 6 2 2 3 2 3 2 2" xfId="3324" xr:uid="{B200781E-4433-462B-AF9A-DC665CCB9CE5}"/>
    <cellStyle name="常规 6 2 2 3 2 3 2 2 2" xfId="6479" xr:uid="{ECCF42BF-7ACE-4891-84FD-2FF1AF8C8315}"/>
    <cellStyle name="常规 6 2 2 3 2 3 2 2 2 2" xfId="13249" xr:uid="{12660DC7-9D47-4B1D-8548-820FC745E067}"/>
    <cellStyle name="常规 6 2 2 3 2 3 2 2 3" xfId="9705" xr:uid="{A903BABD-8EDC-4BAD-A9D5-6A3B9D415D18}"/>
    <cellStyle name="常规 6 2 2 3 2 3 2 3" xfId="5063" xr:uid="{EA366535-ED03-44AE-96B5-28EFC2639C8C}"/>
    <cellStyle name="常规 6 2 2 3 2 3 2 3 2" xfId="11833" xr:uid="{661F324B-0629-41D8-82C8-E79B855FFD3F}"/>
    <cellStyle name="常规 6 2 2 3 2 3 2 4" xfId="7900" xr:uid="{7A22F4B5-AFED-416C-AC15-DD29F617F376}"/>
    <cellStyle name="常规 6 2 2 3 2 3 3" xfId="3325" xr:uid="{958C5E7B-7900-4700-BDDE-7452358639F2}"/>
    <cellStyle name="常规 6 2 2 3 2 3 3 2" xfId="3326" xr:uid="{C1363B86-81E0-43C8-B8F2-0F3C16B347F9}"/>
    <cellStyle name="常规 6 2 2 3 2 3 3 2 2" xfId="6833" xr:uid="{55005DDD-5438-4A7C-934D-28CD36269629}"/>
    <cellStyle name="常规 6 2 2 3 2 3 3 2 2 2" xfId="13603" xr:uid="{54038920-8F56-467C-A314-ECDFD706B1ED}"/>
    <cellStyle name="常规 6 2 2 3 2 3 3 2 3" xfId="10059" xr:uid="{D5EDA4F6-C756-4847-8AB7-C4D39950F039}"/>
    <cellStyle name="常规 6 2 2 3 2 3 3 3" xfId="5417" xr:uid="{08BE1888-3949-4D1C-B55C-BF8E1BF396DE}"/>
    <cellStyle name="常规 6 2 2 3 2 3 3 3 2" xfId="12187" xr:uid="{EA5B3FED-B324-4804-AF92-A4C847312852}"/>
    <cellStyle name="常规 6 2 2 3 2 3 3 4" xfId="8254" xr:uid="{6EFD28E6-9715-49CB-826D-0764CC803A6F}"/>
    <cellStyle name="常规 6 2 2 3 2 3 4" xfId="3327" xr:uid="{CD817994-09F5-4E6C-A070-97043F67EDCE}"/>
    <cellStyle name="常规 6 2 2 3 2 3 4 2" xfId="3328" xr:uid="{EEB881CA-5244-4B0F-88E8-7316C3847361}"/>
    <cellStyle name="常规 6 2 2 3 2 3 4 2 2" xfId="7187" xr:uid="{2DD060DF-5783-4483-A5C1-51ABCB98C557}"/>
    <cellStyle name="常规 6 2 2 3 2 3 4 2 2 2" xfId="13957" xr:uid="{81632233-762B-43FE-9A20-DF6F3DBA5787}"/>
    <cellStyle name="常规 6 2 2 3 2 3 4 2 3" xfId="10413" xr:uid="{03170C5A-5B4C-47DE-A71C-2748E1766169}"/>
    <cellStyle name="常规 6 2 2 3 2 3 4 3" xfId="5771" xr:uid="{10CC9AC2-CF87-4485-B0BF-DFFC032A04F6}"/>
    <cellStyle name="常规 6 2 2 3 2 3 4 3 2" xfId="12541" xr:uid="{A3EA7827-8C63-4798-8D55-87E0E77CCDC0}"/>
    <cellStyle name="常规 6 2 2 3 2 3 4 4" xfId="8608" xr:uid="{5A423F3F-D566-48C5-AB33-E7E1BC8F9E58}"/>
    <cellStyle name="常规 6 2 2 3 2 3 5" xfId="3329" xr:uid="{225BB692-F85A-48FD-B1AE-95725134B414}"/>
    <cellStyle name="常规 6 2 2 3 2 3 5 2" xfId="6125" xr:uid="{279B1B4D-597D-4F03-B392-765BDF636F33}"/>
    <cellStyle name="常规 6 2 2 3 2 3 5 2 2" xfId="12895" xr:uid="{6C62E956-7321-4A0D-80C1-CCA4D8194EE6}"/>
    <cellStyle name="常规 6 2 2 3 2 3 5 3" xfId="9351" xr:uid="{85406693-104B-406E-8CEF-2C1AF2E4BC29}"/>
    <cellStyle name="常规 6 2 2 3 2 3 6" xfId="4709" xr:uid="{7CDB9570-B1C8-4CCB-9060-7E9FB0AAA0E8}"/>
    <cellStyle name="常规 6 2 2 3 2 3 6 2" xfId="11479" xr:uid="{06601108-90D3-4625-84C6-3910DFF0E01B}"/>
    <cellStyle name="常规 6 2 2 3 2 3 7" xfId="7546" xr:uid="{481EEE19-ED90-4BA0-901D-ABC5ADCD0B78}"/>
    <cellStyle name="常规 6 2 2 3 2 4" xfId="3330" xr:uid="{6A2B0857-6FC1-4C0D-909B-0618963B1DB6}"/>
    <cellStyle name="常规 6 2 2 3 2 4 2" xfId="3331" xr:uid="{60DA33BC-6029-447F-973A-98B94A5E4216}"/>
    <cellStyle name="常规 6 2 2 3 2 4 2 2" xfId="6302" xr:uid="{E85F6CB6-9C55-4CD5-B0C9-24D981EED8DF}"/>
    <cellStyle name="常规 6 2 2 3 2 4 2 2 2" xfId="13072" xr:uid="{A102F1AC-E44F-4AD0-AF51-E90543211F2C}"/>
    <cellStyle name="常规 6 2 2 3 2 4 2 3" xfId="9528" xr:uid="{FF525B4B-413A-4365-889F-41A725D6FBE0}"/>
    <cellStyle name="常规 6 2 2 3 2 4 3" xfId="4886" xr:uid="{95327DA5-7DF3-44A2-8828-92ADA278216A}"/>
    <cellStyle name="常规 6 2 2 3 2 4 3 2" xfId="11656" xr:uid="{CB0BAE68-C0D8-4D9E-B308-4AE1340418B0}"/>
    <cellStyle name="常规 6 2 2 3 2 4 4" xfId="7723" xr:uid="{1096E645-B677-4391-B347-DFB448CF015D}"/>
    <cellStyle name="常规 6 2 2 3 2 5" xfId="3332" xr:uid="{6569B540-386B-4B66-9BDE-387B0AA017D3}"/>
    <cellStyle name="常规 6 2 2 3 2 5 2" xfId="3333" xr:uid="{038A9260-7D9D-4CEE-970A-B334986AFA6E}"/>
    <cellStyle name="常规 6 2 2 3 2 5 2 2" xfId="6656" xr:uid="{92A549B3-2670-40D0-95C4-64AA5C5D4708}"/>
    <cellStyle name="常规 6 2 2 3 2 5 2 2 2" xfId="13426" xr:uid="{10A3EFD5-652E-4286-ABED-2287B9C5692F}"/>
    <cellStyle name="常规 6 2 2 3 2 5 2 3" xfId="9882" xr:uid="{62AF81ED-5E49-4AC1-92A1-3DC331305337}"/>
    <cellStyle name="常规 6 2 2 3 2 5 3" xfId="5240" xr:uid="{F11B1FDA-44DA-4DB3-90E6-83CBE930E196}"/>
    <cellStyle name="常规 6 2 2 3 2 5 3 2" xfId="12010" xr:uid="{0BD3B731-9B58-44C6-A7B3-91F8405C58C7}"/>
    <cellStyle name="常规 6 2 2 3 2 5 4" xfId="8077" xr:uid="{5445794E-3C55-4BC7-8577-5775D38EBD26}"/>
    <cellStyle name="常规 6 2 2 3 2 6" xfId="3334" xr:uid="{4E3F245A-1918-402D-A32C-698610715D78}"/>
    <cellStyle name="常规 6 2 2 3 2 6 2" xfId="3335" xr:uid="{C2171477-6C63-4C18-929B-6D340FFEF7FC}"/>
    <cellStyle name="常规 6 2 2 3 2 6 2 2" xfId="7010" xr:uid="{4E878331-C9E5-49B6-BF9B-C59AD072B6BC}"/>
    <cellStyle name="常规 6 2 2 3 2 6 2 2 2" xfId="13780" xr:uid="{A74195BD-DB8B-4E70-9510-4DBB26ECA364}"/>
    <cellStyle name="常规 6 2 2 3 2 6 2 3" xfId="10236" xr:uid="{DA023BD2-70F8-44AA-A3F5-328425A93B5E}"/>
    <cellStyle name="常规 6 2 2 3 2 6 3" xfId="5594" xr:uid="{F6FA87F2-65AD-440C-8FF4-CB55E1ABD3CB}"/>
    <cellStyle name="常规 6 2 2 3 2 6 3 2" xfId="12364" xr:uid="{7CAD2862-9E4C-449F-80AA-D50EB30C003A}"/>
    <cellStyle name="常规 6 2 2 3 2 6 4" xfId="8431" xr:uid="{55F19759-2162-4740-B6B0-3CC30853AD6C}"/>
    <cellStyle name="常规 6 2 2 3 2 7" xfId="3336" xr:uid="{8781BE7B-4E78-4105-BE41-11F8664DC044}"/>
    <cellStyle name="常规 6 2 2 3 2 7 2" xfId="5948" xr:uid="{307FC493-DDB5-4A21-9685-2D2A2EC94FD1}"/>
    <cellStyle name="常规 6 2 2 3 2 7 2 2" xfId="12718" xr:uid="{DC6DBD90-4940-4277-9A0F-4DEB885DA72D}"/>
    <cellStyle name="常规 6 2 2 3 2 7 3" xfId="9174" xr:uid="{E1B7F119-7A9C-4BCB-8E30-715D49AE67D9}"/>
    <cellStyle name="常规 6 2 2 3 2 8" xfId="4532" xr:uid="{F8D80104-32E7-4BAD-B6B6-88F117F7FD3A}"/>
    <cellStyle name="常规 6 2 2 3 2 8 2" xfId="11302" xr:uid="{8D72A65A-4D65-42C6-B86A-C908B33AF0E3}"/>
    <cellStyle name="常规 6 2 2 3 2 9" xfId="7369" xr:uid="{FFC2774A-E3A2-4FA3-9B95-1E53559257A4}"/>
    <cellStyle name="常规 6 2 2 3 3" xfId="3337" xr:uid="{958CBBDF-BAC6-45A3-9EBC-2A340E6C3E1D}"/>
    <cellStyle name="常规 6 2 2 3 3 2" xfId="3338" xr:uid="{5B3B78E9-41C6-46B7-B5FC-CD58721E26FA}"/>
    <cellStyle name="常规 6 2 2 3 3 2 2" xfId="3339" xr:uid="{64AD3DCE-63EC-49E6-8527-ED5B7FC40853}"/>
    <cellStyle name="常规 6 2 2 3 3 2 2 2" xfId="3340" xr:uid="{B8083FE1-C0B0-48D8-A310-415AFE03A31E}"/>
    <cellStyle name="常规 6 2 2 3 3 2 2 2 2" xfId="6518" xr:uid="{0A99E8BE-D317-40AC-A947-9FDFD3FCEB23}"/>
    <cellStyle name="常规 6 2 2 3 3 2 2 2 2 2" xfId="13288" xr:uid="{92D8A0E4-02B0-4DA2-8D55-A2736C185AFC}"/>
    <cellStyle name="常规 6 2 2 3 3 2 2 2 3" xfId="9744" xr:uid="{D06C4DEC-E605-4498-8DB0-28926FFED19F}"/>
    <cellStyle name="常规 6 2 2 3 3 2 2 3" xfId="5102" xr:uid="{AC5C3E00-5EA7-46A0-9857-766584B31A96}"/>
    <cellStyle name="常规 6 2 2 3 3 2 2 3 2" xfId="11872" xr:uid="{55C70CA6-5CF4-454A-B010-0FFB0D52EDBC}"/>
    <cellStyle name="常规 6 2 2 3 3 2 2 4" xfId="7939" xr:uid="{E7C58B90-DAD6-4D9C-8C00-3171E346F5C1}"/>
    <cellStyle name="常规 6 2 2 3 3 2 3" xfId="3341" xr:uid="{B9F944D1-6905-4799-9AD3-13ED91A570C0}"/>
    <cellStyle name="常规 6 2 2 3 3 2 3 2" xfId="3342" xr:uid="{D8D35573-F045-49AC-BDD8-3ADA917D710E}"/>
    <cellStyle name="常规 6 2 2 3 3 2 3 2 2" xfId="6872" xr:uid="{556D6CF4-E7CA-4689-B325-799C976B6FEA}"/>
    <cellStyle name="常规 6 2 2 3 3 2 3 2 2 2" xfId="13642" xr:uid="{0F2AF81D-8802-4F30-80AF-A0C3E6EBB9ED}"/>
    <cellStyle name="常规 6 2 2 3 3 2 3 2 3" xfId="10098" xr:uid="{65625544-1BDB-477C-A181-11DD2C93AC23}"/>
    <cellStyle name="常规 6 2 2 3 3 2 3 3" xfId="5456" xr:uid="{3F212D54-91A8-426A-A9A3-122DC6A2403A}"/>
    <cellStyle name="常规 6 2 2 3 3 2 3 3 2" xfId="12226" xr:uid="{FF366834-D8A1-4162-BD19-BC35AF3932DF}"/>
    <cellStyle name="常规 6 2 2 3 3 2 3 4" xfId="8293" xr:uid="{1D157E42-73F7-408F-9457-F08C784F37E1}"/>
    <cellStyle name="常规 6 2 2 3 3 2 4" xfId="3343" xr:uid="{7026EABB-7EAE-4758-AF74-9FD386E0CC4C}"/>
    <cellStyle name="常规 6 2 2 3 3 2 4 2" xfId="3344" xr:uid="{DC1A8016-17DF-44C0-98CE-00AFAD19CFCD}"/>
    <cellStyle name="常规 6 2 2 3 3 2 4 2 2" xfId="7226" xr:uid="{D31D09CD-7377-49CC-9AA2-9141133FD730}"/>
    <cellStyle name="常规 6 2 2 3 3 2 4 2 2 2" xfId="13996" xr:uid="{A73FE877-E274-4CF7-AE6D-7E2FFA146EAD}"/>
    <cellStyle name="常规 6 2 2 3 3 2 4 2 3" xfId="10452" xr:uid="{771548A3-97D8-4580-B158-1668ED6AB1C4}"/>
    <cellStyle name="常规 6 2 2 3 3 2 4 3" xfId="5810" xr:uid="{F0A8B75F-20EA-4F3C-BF29-4CD83920E5EC}"/>
    <cellStyle name="常规 6 2 2 3 3 2 4 3 2" xfId="12580" xr:uid="{6D25D9BC-7F0F-45DE-A11C-D00F82604C72}"/>
    <cellStyle name="常规 6 2 2 3 3 2 4 4" xfId="8647" xr:uid="{FB9E14F3-8333-424E-8CB4-B3C594941F80}"/>
    <cellStyle name="常规 6 2 2 3 3 2 5" xfId="3345" xr:uid="{725A853D-850D-4F6E-8B04-3E24FE3B2013}"/>
    <cellStyle name="常规 6 2 2 3 3 2 5 2" xfId="6164" xr:uid="{21753516-E978-45A4-BB88-26B30ADCDA68}"/>
    <cellStyle name="常规 6 2 2 3 3 2 5 2 2" xfId="12934" xr:uid="{68CCFD7D-FD1F-4E63-AF80-E9B52957F668}"/>
    <cellStyle name="常规 6 2 2 3 3 2 5 3" xfId="9390" xr:uid="{7CB7054A-4C70-4D8A-A769-8453FFC583D4}"/>
    <cellStyle name="常规 6 2 2 3 3 2 6" xfId="4748" xr:uid="{EA1EBA11-5206-4534-85D2-B3690993AC34}"/>
    <cellStyle name="常规 6 2 2 3 3 2 6 2" xfId="11518" xr:uid="{857E4DF9-16E3-4C03-BA43-CA849E4357B5}"/>
    <cellStyle name="常规 6 2 2 3 3 2 7" xfId="7585" xr:uid="{069F9D01-A0B2-4EEF-9D76-575A3E3658E5}"/>
    <cellStyle name="常规 6 2 2 3 3 3" xfId="3346" xr:uid="{494B8B38-1486-45E1-A922-1DD3C40F1787}"/>
    <cellStyle name="常规 6 2 2 3 3 3 2" xfId="3347" xr:uid="{13387C9E-4846-4438-829B-C9313ABEFCA0}"/>
    <cellStyle name="常规 6 2 2 3 3 3 2 2" xfId="6341" xr:uid="{E134D7B9-49F2-4F78-B570-3B7F83C811C5}"/>
    <cellStyle name="常规 6 2 2 3 3 3 2 2 2" xfId="13111" xr:uid="{93425F58-5B3B-4D56-847F-D66D6D930A57}"/>
    <cellStyle name="常规 6 2 2 3 3 3 2 3" xfId="9567" xr:uid="{CEBBFF97-5A9E-4B88-A9A2-C41D1C591C0F}"/>
    <cellStyle name="常规 6 2 2 3 3 3 3" xfId="4925" xr:uid="{E8720056-4B9E-47F3-B192-9217ECDD4B1E}"/>
    <cellStyle name="常规 6 2 2 3 3 3 3 2" xfId="11695" xr:uid="{1160C79B-63AA-4B0C-A421-4C5EC07B6785}"/>
    <cellStyle name="常规 6 2 2 3 3 3 4" xfId="7762" xr:uid="{02DBF73C-A25A-46E0-8353-3C99579464EC}"/>
    <cellStyle name="常规 6 2 2 3 3 4" xfId="3348" xr:uid="{2B70745F-906E-499B-9772-F27EAE10B804}"/>
    <cellStyle name="常规 6 2 2 3 3 4 2" xfId="3349" xr:uid="{40D2CC31-3C37-45E5-B164-BFDE8EBDCACE}"/>
    <cellStyle name="常规 6 2 2 3 3 4 2 2" xfId="6695" xr:uid="{7391DCF2-F702-4F23-9E5A-1E6399EA0363}"/>
    <cellStyle name="常规 6 2 2 3 3 4 2 2 2" xfId="13465" xr:uid="{4ABC2CCE-9BA2-4A4F-88B8-60785A33D5B5}"/>
    <cellStyle name="常规 6 2 2 3 3 4 2 3" xfId="9921" xr:uid="{D05299D1-139A-4848-BBB7-74C7CDCA0D5A}"/>
    <cellStyle name="常规 6 2 2 3 3 4 3" xfId="5279" xr:uid="{CE60AEFA-9020-49F6-93C9-8B12036A782E}"/>
    <cellStyle name="常规 6 2 2 3 3 4 3 2" xfId="12049" xr:uid="{182FEC1A-72E2-4F31-A575-603D4B782193}"/>
    <cellStyle name="常规 6 2 2 3 3 4 4" xfId="8116" xr:uid="{10819947-D131-4D70-B4AB-0519D44C25CB}"/>
    <cellStyle name="常规 6 2 2 3 3 5" xfId="3350" xr:uid="{B61AA450-84D4-421E-BAC9-D750F070D8FE}"/>
    <cellStyle name="常规 6 2 2 3 3 5 2" xfId="3351" xr:uid="{590BC2A2-D480-4732-AA30-7D26AD7A8C49}"/>
    <cellStyle name="常规 6 2 2 3 3 5 2 2" xfId="7049" xr:uid="{65950150-9549-4974-85A2-8A158BA9F66A}"/>
    <cellStyle name="常规 6 2 2 3 3 5 2 2 2" xfId="13819" xr:uid="{BCB6BD70-D213-4216-8F0D-05959474CEA2}"/>
    <cellStyle name="常规 6 2 2 3 3 5 2 3" xfId="10275" xr:uid="{12C6741D-EEC6-4C58-A6FA-CE4FECAFDBBA}"/>
    <cellStyle name="常规 6 2 2 3 3 5 3" xfId="5633" xr:uid="{A935F625-6881-42A2-8304-ACA8689DC5A7}"/>
    <cellStyle name="常规 6 2 2 3 3 5 3 2" xfId="12403" xr:uid="{9E36E157-7F21-45CF-9D0B-19136BEA2C04}"/>
    <cellStyle name="常规 6 2 2 3 3 5 4" xfId="8470" xr:uid="{9D951D9C-D1DD-4F4F-B809-2F07665B2376}"/>
    <cellStyle name="常规 6 2 2 3 3 6" xfId="3352" xr:uid="{9C3B273C-82C2-4B69-B825-BA6685703B1C}"/>
    <cellStyle name="常规 6 2 2 3 3 6 2" xfId="5987" xr:uid="{A92466F6-F01E-43B7-956C-F74761B31CDA}"/>
    <cellStyle name="常规 6 2 2 3 3 6 2 2" xfId="12757" xr:uid="{3AEF7A3A-25CB-41FA-803E-ACDC732B4C00}"/>
    <cellStyle name="常规 6 2 2 3 3 6 3" xfId="9213" xr:uid="{78FAA203-9216-4A23-905D-656A70087DC3}"/>
    <cellStyle name="常规 6 2 2 3 3 7" xfId="4571" xr:uid="{DE9897E5-88EF-4645-B961-E27C75CEA5A3}"/>
    <cellStyle name="常规 6 2 2 3 3 7 2" xfId="11341" xr:uid="{BBD6A014-C9A4-4A7F-A52C-EFF7E7B47F81}"/>
    <cellStyle name="常规 6 2 2 3 3 8" xfId="7408" xr:uid="{F8AA95BC-C190-4EC3-A0BD-B946AA29120F}"/>
    <cellStyle name="常规 6 2 2 3 4" xfId="3353" xr:uid="{A527B13C-B661-481B-8359-13D1BD4D5CFC}"/>
    <cellStyle name="常规 6 2 2 3 4 2" xfId="3354" xr:uid="{DE201E20-E62F-400F-A5DC-C45B85BFF78D}"/>
    <cellStyle name="常规 6 2 2 3 4 2 2" xfId="3355" xr:uid="{AE50A6B6-2A76-406B-A8DA-EDA1A997BDBF}"/>
    <cellStyle name="常规 6 2 2 3 4 2 2 2" xfId="6437" xr:uid="{1E489B10-62E3-4E58-888F-3D874D0CD632}"/>
    <cellStyle name="常规 6 2 2 3 4 2 2 2 2" xfId="13207" xr:uid="{E10D162C-8273-43D6-8E62-1CFCAC4D3C4B}"/>
    <cellStyle name="常规 6 2 2 3 4 2 2 3" xfId="9663" xr:uid="{75A05AAA-8229-465A-B439-D3243AC4A643}"/>
    <cellStyle name="常规 6 2 2 3 4 2 3" xfId="5021" xr:uid="{4B82F8F2-C709-47C0-8853-E5F451D6706D}"/>
    <cellStyle name="常规 6 2 2 3 4 2 3 2" xfId="11791" xr:uid="{3D45E830-F72D-453C-9B06-8DE9608160CD}"/>
    <cellStyle name="常规 6 2 2 3 4 2 4" xfId="7858" xr:uid="{59BACE22-B9A2-4392-9EC4-B4EEEEA8F05D}"/>
    <cellStyle name="常规 6 2 2 3 4 3" xfId="3356" xr:uid="{0CCC0016-F8F6-47F1-8AB0-BF044E01298E}"/>
    <cellStyle name="常规 6 2 2 3 4 3 2" xfId="3357" xr:uid="{880C3C04-FBCD-450E-A3FE-F2DB0A8906B6}"/>
    <cellStyle name="常规 6 2 2 3 4 3 2 2" xfId="6791" xr:uid="{6B2BD8C6-D050-449E-940E-181DC8DA2427}"/>
    <cellStyle name="常规 6 2 2 3 4 3 2 2 2" xfId="13561" xr:uid="{375C6AE1-0493-4AAB-8153-077F8FC569DB}"/>
    <cellStyle name="常规 6 2 2 3 4 3 2 3" xfId="10017" xr:uid="{77FC24AE-9486-4E70-81C8-0F6950D27745}"/>
    <cellStyle name="常规 6 2 2 3 4 3 3" xfId="5375" xr:uid="{6819118A-1567-4A97-8285-20C97BA7C143}"/>
    <cellStyle name="常规 6 2 2 3 4 3 3 2" xfId="12145" xr:uid="{900608F4-F6BE-4CFB-9A38-68DE971F5AA3}"/>
    <cellStyle name="常规 6 2 2 3 4 3 4" xfId="8212" xr:uid="{57235088-032C-4ED5-A504-54DA4CD4F7E6}"/>
    <cellStyle name="常规 6 2 2 3 4 4" xfId="3358" xr:uid="{81805367-45FE-4F46-8B92-3EDDEC040A07}"/>
    <cellStyle name="常规 6 2 2 3 4 4 2" xfId="3359" xr:uid="{637A9F57-4407-454C-BE13-B82DCFDC4EC9}"/>
    <cellStyle name="常规 6 2 2 3 4 4 2 2" xfId="7145" xr:uid="{756CB115-1BDA-4E0B-8D6A-2FA6D50C9AF8}"/>
    <cellStyle name="常规 6 2 2 3 4 4 2 2 2" xfId="13915" xr:uid="{B3A16117-3150-45C4-A728-D77925BB5276}"/>
    <cellStyle name="常规 6 2 2 3 4 4 2 3" xfId="10371" xr:uid="{0CF84539-8EDB-4223-B2F5-EC1566A59CFC}"/>
    <cellStyle name="常规 6 2 2 3 4 4 3" xfId="5729" xr:uid="{EC6E18CE-EC08-4702-8767-E1F0C044BCAA}"/>
    <cellStyle name="常规 6 2 2 3 4 4 3 2" xfId="12499" xr:uid="{BD873F24-2571-4143-ADC4-8216A056E416}"/>
    <cellStyle name="常规 6 2 2 3 4 4 4" xfId="8566" xr:uid="{1A205BF9-946C-42B4-9304-084AAA872ED2}"/>
    <cellStyle name="常规 6 2 2 3 4 5" xfId="3360" xr:uid="{98FCFC4F-48EF-43B5-873C-4964A3BCD420}"/>
    <cellStyle name="常规 6 2 2 3 4 5 2" xfId="6083" xr:uid="{2377A985-FD9A-4775-8164-9346F8E05CA9}"/>
    <cellStyle name="常规 6 2 2 3 4 5 2 2" xfId="12853" xr:uid="{0799F761-2572-4B2D-A447-54AF3277CBF0}"/>
    <cellStyle name="常规 6 2 2 3 4 5 3" xfId="9309" xr:uid="{57B77274-6003-407E-806B-5E89A28705A8}"/>
    <cellStyle name="常规 6 2 2 3 4 6" xfId="4667" xr:uid="{7058A817-DB32-43EB-A70D-F971AE59E1E6}"/>
    <cellStyle name="常规 6 2 2 3 4 6 2" xfId="11437" xr:uid="{BD33B28F-DD3C-48DE-86BC-10FAA449DCD0}"/>
    <cellStyle name="常规 6 2 2 3 4 7" xfId="7504" xr:uid="{C2B3BD5B-8A26-41B4-AD37-1131587D37A9}"/>
    <cellStyle name="常规 6 2 2 3 5" xfId="3361" xr:uid="{E0D1596F-2D62-4F40-9324-123DBF5D3F64}"/>
    <cellStyle name="常规 6 2 2 3 5 2" xfId="3362" xr:uid="{0FD53F0C-229C-41CD-A00D-1FFA41747D36}"/>
    <cellStyle name="常规 6 2 2 3 5 2 2" xfId="6260" xr:uid="{A012C86F-F00F-4E4D-81CA-15F0B77FA01F}"/>
    <cellStyle name="常规 6 2 2 3 5 2 2 2" xfId="13030" xr:uid="{CD48E02D-FFC7-4B5C-B838-AF94224C381E}"/>
    <cellStyle name="常规 6 2 2 3 5 2 3" xfId="9486" xr:uid="{F6C18818-095F-4440-8C46-16E82329BA41}"/>
    <cellStyle name="常规 6 2 2 3 5 3" xfId="4844" xr:uid="{AD1118F4-DE97-4A90-BE46-D342346FF457}"/>
    <cellStyle name="常规 6 2 2 3 5 3 2" xfId="11614" xr:uid="{1073706F-6A74-4541-BC2F-1AE6D6AD3B05}"/>
    <cellStyle name="常规 6 2 2 3 5 4" xfId="7681" xr:uid="{DCBAF91A-67D2-4D21-8F6A-61ABDCE2A478}"/>
    <cellStyle name="常规 6 2 2 3 6" xfId="3363" xr:uid="{803CF0E9-BB46-409F-8FD6-1DBC3C82AB05}"/>
    <cellStyle name="常规 6 2 2 3 6 2" xfId="3364" xr:uid="{D190604A-9820-4695-98A8-8A2CD6FD8799}"/>
    <cellStyle name="常规 6 2 2 3 6 2 2" xfId="6614" xr:uid="{8FDFDE4C-E055-4563-A643-3C8C2993ABBC}"/>
    <cellStyle name="常规 6 2 2 3 6 2 2 2" xfId="13384" xr:uid="{9F29A0AA-D94D-4300-9649-FAE93FA6EC0B}"/>
    <cellStyle name="常规 6 2 2 3 6 2 3" xfId="9840" xr:uid="{998B56AC-FBC9-486D-A0E7-490940100440}"/>
    <cellStyle name="常规 6 2 2 3 6 3" xfId="5198" xr:uid="{7E44DCF8-FCC7-4E5B-B38F-E8A3D9DC7B41}"/>
    <cellStyle name="常规 6 2 2 3 6 3 2" xfId="11968" xr:uid="{14065051-35C3-4F59-8932-AA5F7AD3ABB1}"/>
    <cellStyle name="常规 6 2 2 3 6 4" xfId="8035" xr:uid="{B01C7100-E2D5-4DA9-807D-BA334D874625}"/>
    <cellStyle name="常规 6 2 2 3 7" xfId="3365" xr:uid="{BE40EA42-F2A2-44F3-90A7-3BD254E988E9}"/>
    <cellStyle name="常规 6 2 2 3 7 2" xfId="3366" xr:uid="{7AE81E73-A09D-40EE-AB68-5A9665F5D415}"/>
    <cellStyle name="常规 6 2 2 3 7 2 2" xfId="6968" xr:uid="{DC7BFEDA-7921-4BD3-9C6C-CE1E42194C16}"/>
    <cellStyle name="常规 6 2 2 3 7 2 2 2" xfId="13738" xr:uid="{4DE67F27-D99E-4469-8651-C316731DF1CE}"/>
    <cellStyle name="常规 6 2 2 3 7 2 3" xfId="10194" xr:uid="{7A8035EF-5E77-4D6B-AE13-A477CC9FA56E}"/>
    <cellStyle name="常规 6 2 2 3 7 3" xfId="5552" xr:uid="{8F3BE902-00E5-4B21-9408-7B3A0A2E2D11}"/>
    <cellStyle name="常规 6 2 2 3 7 3 2" xfId="12322" xr:uid="{744143AD-38D6-45F9-BBDE-5224B2FBB10B}"/>
    <cellStyle name="常规 6 2 2 3 7 4" xfId="8389" xr:uid="{182AFCCE-354F-4B62-AE24-2A7A94421992}"/>
    <cellStyle name="常规 6 2 2 3 8" xfId="3367" xr:uid="{6AEAE2FC-DEE1-4933-A163-260B4A0EC27C}"/>
    <cellStyle name="常规 6 2 2 3 8 2" xfId="5906" xr:uid="{4176A03D-DC2F-4BFA-BECA-F3FC6117709C}"/>
    <cellStyle name="常规 6 2 2 3 8 2 2" xfId="12676" xr:uid="{7E8B72CE-F937-4685-9531-F8B0BBE15401}"/>
    <cellStyle name="常规 6 2 2 3 8 3" xfId="9132" xr:uid="{2E1F30A0-0492-4E99-99A3-7A9FDD3A25B7}"/>
    <cellStyle name="常规 6 2 2 3 9" xfId="4490" xr:uid="{19C9E336-491B-46D2-96EA-6863B66C2FFB}"/>
    <cellStyle name="常规 6 2 2 3 9 2" xfId="11260" xr:uid="{E8F29DCD-0CBB-452E-8B83-89D687B59E38}"/>
    <cellStyle name="常规 6 2 2 4" xfId="3368" xr:uid="{3FAE0B80-C27A-4305-A120-8A8679036908}"/>
    <cellStyle name="常规 6 2 2 4 2" xfId="3369" xr:uid="{B5E51D29-73B6-474E-AA3D-853342E8B5B7}"/>
    <cellStyle name="常规 6 2 2 4 2 2" xfId="3370" xr:uid="{351E7C33-DC5F-4EDA-8796-95E3EE4A2DE3}"/>
    <cellStyle name="常规 6 2 2 4 2 2 2" xfId="3371" xr:uid="{6C4E61BB-AD16-40AA-8B98-CE99829B1855}"/>
    <cellStyle name="常规 6 2 2 4 2 2 2 2" xfId="3372" xr:uid="{0B8A74D7-025F-4913-970E-D6967BAFD219}"/>
    <cellStyle name="常规 6 2 2 4 2 2 2 2 2" xfId="6532" xr:uid="{51A348A6-449D-4501-BD51-A15EF81CFA5A}"/>
    <cellStyle name="常规 6 2 2 4 2 2 2 2 2 2" xfId="13302" xr:uid="{6A979BBA-FE74-43CA-9E1F-F6CD045725DD}"/>
    <cellStyle name="常规 6 2 2 4 2 2 2 2 3" xfId="9758" xr:uid="{28B7127D-6DBF-4055-AFB7-E71F78835CE0}"/>
    <cellStyle name="常规 6 2 2 4 2 2 2 3" xfId="5116" xr:uid="{C8737404-0B8B-4192-A704-0EB93FE55685}"/>
    <cellStyle name="常规 6 2 2 4 2 2 2 3 2" xfId="11886" xr:uid="{32649B1F-B404-44D2-AC90-3C1661E7972D}"/>
    <cellStyle name="常规 6 2 2 4 2 2 2 4" xfId="7953" xr:uid="{103E35D2-2515-4A77-9341-C97E25C80376}"/>
    <cellStyle name="常规 6 2 2 4 2 2 3" xfId="3373" xr:uid="{47E49B84-09E2-43B1-8457-18DBF69DE483}"/>
    <cellStyle name="常规 6 2 2 4 2 2 3 2" xfId="3374" xr:uid="{8D5406F4-D0A0-4593-8EDC-AED80120DE68}"/>
    <cellStyle name="常规 6 2 2 4 2 2 3 2 2" xfId="6886" xr:uid="{E1B28FDE-06FB-4E53-BB2C-C04709A00709}"/>
    <cellStyle name="常规 6 2 2 4 2 2 3 2 2 2" xfId="13656" xr:uid="{B061EAB4-AE65-4629-B029-821DA8D19B15}"/>
    <cellStyle name="常规 6 2 2 4 2 2 3 2 3" xfId="10112" xr:uid="{7FA287AC-15D6-44A1-9B4C-9B149FD70048}"/>
    <cellStyle name="常规 6 2 2 4 2 2 3 3" xfId="5470" xr:uid="{B2A682BC-3AFD-417D-9E63-A7832B845274}"/>
    <cellStyle name="常规 6 2 2 4 2 2 3 3 2" xfId="12240" xr:uid="{D8F95DF3-21DD-4C1C-9EEB-BE3C860DAE51}"/>
    <cellStyle name="常规 6 2 2 4 2 2 3 4" xfId="8307" xr:uid="{1157FEB0-35B3-44EE-A43A-41CC0258B05F}"/>
    <cellStyle name="常规 6 2 2 4 2 2 4" xfId="3375" xr:uid="{B043310A-EBF5-4ABE-8EBD-916C853C6218}"/>
    <cellStyle name="常规 6 2 2 4 2 2 4 2" xfId="3376" xr:uid="{B55F3BED-283C-45A1-8C55-6645A9FFE481}"/>
    <cellStyle name="常规 6 2 2 4 2 2 4 2 2" xfId="7240" xr:uid="{39A128F8-6AA4-4E0B-8646-04082CA31CB9}"/>
    <cellStyle name="常规 6 2 2 4 2 2 4 2 2 2" xfId="14010" xr:uid="{F4EF186E-4B28-473F-A344-B0122377398E}"/>
    <cellStyle name="常规 6 2 2 4 2 2 4 2 3" xfId="10466" xr:uid="{493F26C9-A1F0-44CE-95A6-ED55A6C630FB}"/>
    <cellStyle name="常规 6 2 2 4 2 2 4 3" xfId="5824" xr:uid="{A35486E6-312D-436D-B97C-7DC4ED2E9D9F}"/>
    <cellStyle name="常规 6 2 2 4 2 2 4 3 2" xfId="12594" xr:uid="{571C91A2-7005-41E6-B85B-3707211B1F30}"/>
    <cellStyle name="常规 6 2 2 4 2 2 4 4" xfId="8661" xr:uid="{A56BD65B-23F9-49D2-874B-1FD4A5BBAF59}"/>
    <cellStyle name="常规 6 2 2 4 2 2 5" xfId="3377" xr:uid="{8ECDAEEA-9005-4089-B8A5-B7D4134A1997}"/>
    <cellStyle name="常规 6 2 2 4 2 2 5 2" xfId="6178" xr:uid="{1E9A3C01-6593-407C-BE7F-2D4C6A89FEC5}"/>
    <cellStyle name="常规 6 2 2 4 2 2 5 2 2" xfId="12948" xr:uid="{00A51734-E92D-48F7-B2F4-65E49534D67B}"/>
    <cellStyle name="常规 6 2 2 4 2 2 5 3" xfId="9404" xr:uid="{69B41932-998C-42A4-96A4-5B4439BDB275}"/>
    <cellStyle name="常规 6 2 2 4 2 2 6" xfId="4762" xr:uid="{D6B0C3B7-3EB5-468C-942D-0042B97EC4A9}"/>
    <cellStyle name="常规 6 2 2 4 2 2 6 2" xfId="11532" xr:uid="{554A8DD6-3BA5-41B2-87A6-9B922B2C637A}"/>
    <cellStyle name="常规 6 2 2 4 2 2 7" xfId="7599" xr:uid="{31283365-B3DB-4E77-BE3B-3B6AB575FAA0}"/>
    <cellStyle name="常规 6 2 2 4 2 3" xfId="3378" xr:uid="{A31B2368-A325-479C-98B9-138231415FCC}"/>
    <cellStyle name="常规 6 2 2 4 2 3 2" xfId="3379" xr:uid="{09D2C3A3-E6BC-47D3-B6CD-92ED7BD5ED8D}"/>
    <cellStyle name="常规 6 2 2 4 2 3 2 2" xfId="6355" xr:uid="{37129A6E-FCD0-4EC9-A52A-6EE79E9EDAFD}"/>
    <cellStyle name="常规 6 2 2 4 2 3 2 2 2" xfId="13125" xr:uid="{7E08355C-2BE6-4B72-A878-951063C6136A}"/>
    <cellStyle name="常规 6 2 2 4 2 3 2 3" xfId="9581" xr:uid="{BA76B1D7-DA0A-427F-9A86-B494F18ADA18}"/>
    <cellStyle name="常规 6 2 2 4 2 3 3" xfId="4939" xr:uid="{E7D07264-B2E9-47B9-8254-74FB94620B7A}"/>
    <cellStyle name="常规 6 2 2 4 2 3 3 2" xfId="11709" xr:uid="{6176DE96-4EE4-42D6-9346-9A74C61C1C4E}"/>
    <cellStyle name="常规 6 2 2 4 2 3 4" xfId="7776" xr:uid="{CD9FB6C8-367D-42B9-B71F-B05B1F1F235D}"/>
    <cellStyle name="常规 6 2 2 4 2 4" xfId="3380" xr:uid="{1F97D6C3-6A0A-488A-9E94-AB63C6C98C4D}"/>
    <cellStyle name="常规 6 2 2 4 2 4 2" xfId="3381" xr:uid="{860060E8-1C68-4A72-AAEE-A5420CFF3982}"/>
    <cellStyle name="常规 6 2 2 4 2 4 2 2" xfId="6709" xr:uid="{9184964F-D22A-4F14-9BE8-D2C1B0462961}"/>
    <cellStyle name="常规 6 2 2 4 2 4 2 2 2" xfId="13479" xr:uid="{0E6DF2DB-9AD0-43BB-825E-45AB9C01870A}"/>
    <cellStyle name="常规 6 2 2 4 2 4 2 3" xfId="9935" xr:uid="{A68099F8-6AF3-4CD8-9822-2918611BEEEC}"/>
    <cellStyle name="常规 6 2 2 4 2 4 3" xfId="5293" xr:uid="{F35FAE11-ED7F-4000-93A3-FF2172CE41D2}"/>
    <cellStyle name="常规 6 2 2 4 2 4 3 2" xfId="12063" xr:uid="{CE3ED80D-DAEA-4160-9326-051A1CFD8EAF}"/>
    <cellStyle name="常规 6 2 2 4 2 4 4" xfId="8130" xr:uid="{663ED138-9823-4BFE-AF87-F60E39BBAA33}"/>
    <cellStyle name="常规 6 2 2 4 2 5" xfId="3382" xr:uid="{BCB014BD-BB50-42CF-B34D-759D037E9324}"/>
    <cellStyle name="常规 6 2 2 4 2 5 2" xfId="3383" xr:uid="{F1757864-0597-41C7-9C4D-7150FBDF6851}"/>
    <cellStyle name="常规 6 2 2 4 2 5 2 2" xfId="7063" xr:uid="{B4353481-0AAE-46F0-B65A-B039AD246C8E}"/>
    <cellStyle name="常规 6 2 2 4 2 5 2 2 2" xfId="13833" xr:uid="{94DB6B9B-CECB-4892-A3E9-F16FEA294CA4}"/>
    <cellStyle name="常规 6 2 2 4 2 5 2 3" xfId="10289" xr:uid="{000BB7A8-483D-4A84-BD23-8EFA620870D4}"/>
    <cellStyle name="常规 6 2 2 4 2 5 3" xfId="5647" xr:uid="{58070BBC-198F-40EC-827E-DAC89B3C2327}"/>
    <cellStyle name="常规 6 2 2 4 2 5 3 2" xfId="12417" xr:uid="{00CB9120-74A9-46CF-9B3A-1F9087175C8C}"/>
    <cellStyle name="常规 6 2 2 4 2 5 4" xfId="8484" xr:uid="{4E1A61B6-E1BB-4FDD-804D-D51F1A68AE7C}"/>
    <cellStyle name="常规 6 2 2 4 2 6" xfId="3384" xr:uid="{06D46181-473B-486C-9731-F3194C24F1BC}"/>
    <cellStyle name="常规 6 2 2 4 2 6 2" xfId="6001" xr:uid="{60E4B409-5CD8-4245-A12A-5E652752B018}"/>
    <cellStyle name="常规 6 2 2 4 2 6 2 2" xfId="12771" xr:uid="{4227CF6B-C02D-4BE7-96D3-65DD5FA24A47}"/>
    <cellStyle name="常规 6 2 2 4 2 6 3" xfId="9227" xr:uid="{83BA6A62-C1A2-41AD-8B1F-0D91724DA82D}"/>
    <cellStyle name="常规 6 2 2 4 2 7" xfId="4585" xr:uid="{24C2AC1E-5531-4C52-B71C-3A628E663C9C}"/>
    <cellStyle name="常规 6 2 2 4 2 7 2" xfId="11355" xr:uid="{773357B3-2BBA-4C6A-B7FC-B13E01550403}"/>
    <cellStyle name="常规 6 2 2 4 2 8" xfId="7422" xr:uid="{BB1E84A4-E92C-49EB-800C-812B74720622}"/>
    <cellStyle name="常规 6 2 2 4 3" xfId="3385" xr:uid="{125F144F-8EE1-4EA8-801C-35DE72376B8B}"/>
    <cellStyle name="常规 6 2 2 4 3 2" xfId="3386" xr:uid="{1A38D179-1348-4857-8825-C026190E5090}"/>
    <cellStyle name="常规 6 2 2 4 3 2 2" xfId="3387" xr:uid="{0C7FBC12-0426-425C-AC65-8E030E5D1F9F}"/>
    <cellStyle name="常规 6 2 2 4 3 2 2 2" xfId="6451" xr:uid="{587B4F02-C20E-4635-A827-F8C32D6EC08B}"/>
    <cellStyle name="常规 6 2 2 4 3 2 2 2 2" xfId="13221" xr:uid="{7D2EC2B3-FBC8-44EA-BBA4-8A0F40322C0E}"/>
    <cellStyle name="常规 6 2 2 4 3 2 2 3" xfId="9677" xr:uid="{269DB61F-4A7B-403D-ACBB-4087774F3799}"/>
    <cellStyle name="常规 6 2 2 4 3 2 3" xfId="5035" xr:uid="{F4654A0C-B0D6-437E-BEFB-9346D905D925}"/>
    <cellStyle name="常规 6 2 2 4 3 2 3 2" xfId="11805" xr:uid="{849B15CB-4117-4073-979C-D7B3E043B087}"/>
    <cellStyle name="常规 6 2 2 4 3 2 4" xfId="7872" xr:uid="{C85F6703-34AC-47C4-8339-B65EFAE88B84}"/>
    <cellStyle name="常规 6 2 2 4 3 3" xfId="3388" xr:uid="{CC6E9251-2D23-48D4-B7FA-FAF676B4CBB1}"/>
    <cellStyle name="常规 6 2 2 4 3 3 2" xfId="3389" xr:uid="{46FC7329-F7C0-4DF0-8EA5-41CCBCBDDC26}"/>
    <cellStyle name="常规 6 2 2 4 3 3 2 2" xfId="6805" xr:uid="{3DEFD187-7DE8-4B25-AF83-40DA30A415FE}"/>
    <cellStyle name="常规 6 2 2 4 3 3 2 2 2" xfId="13575" xr:uid="{E33F38C5-E69C-4BBB-9517-93910CE1424F}"/>
    <cellStyle name="常规 6 2 2 4 3 3 2 3" xfId="10031" xr:uid="{83D8FEFE-17E6-4F20-8ABD-7F6AD87B69A1}"/>
    <cellStyle name="常规 6 2 2 4 3 3 3" xfId="5389" xr:uid="{4314CD77-DC99-4B84-BA1A-7447D3167E94}"/>
    <cellStyle name="常规 6 2 2 4 3 3 3 2" xfId="12159" xr:uid="{C0A76771-155C-4EF0-B31A-C862A5FE7E50}"/>
    <cellStyle name="常规 6 2 2 4 3 3 4" xfId="8226" xr:uid="{3DBB48AA-E0F3-4DD1-9CC8-3492938716E6}"/>
    <cellStyle name="常规 6 2 2 4 3 4" xfId="3390" xr:uid="{473A2FB6-2DDF-49B1-8DD5-BEDF15397013}"/>
    <cellStyle name="常规 6 2 2 4 3 4 2" xfId="3391" xr:uid="{0931985F-9A1A-46A8-96F3-653B4F2F779E}"/>
    <cellStyle name="常规 6 2 2 4 3 4 2 2" xfId="7159" xr:uid="{9A495D5A-D8A0-40EE-909D-6D022C28A4B6}"/>
    <cellStyle name="常规 6 2 2 4 3 4 2 2 2" xfId="13929" xr:uid="{02B3B643-6739-4752-A3AF-111B3EC5E894}"/>
    <cellStyle name="常规 6 2 2 4 3 4 2 3" xfId="10385" xr:uid="{3BF6D8AE-4D07-49B2-99CF-7E3A09EC4E4D}"/>
    <cellStyle name="常规 6 2 2 4 3 4 3" xfId="5743" xr:uid="{A75A435E-DF79-492B-86EE-7458D44A1E3F}"/>
    <cellStyle name="常规 6 2 2 4 3 4 3 2" xfId="12513" xr:uid="{B070FE54-2318-4F7B-B1B9-47A47F4ECC9B}"/>
    <cellStyle name="常规 6 2 2 4 3 4 4" xfId="8580" xr:uid="{F93C87FD-93E0-4196-8BA5-B873585FD921}"/>
    <cellStyle name="常规 6 2 2 4 3 5" xfId="3392" xr:uid="{79B7774C-5A6B-49FF-A3D9-74FCD1FB700F}"/>
    <cellStyle name="常规 6 2 2 4 3 5 2" xfId="6097" xr:uid="{4C321924-0684-44B4-B0F7-5EE20D06ACB1}"/>
    <cellStyle name="常规 6 2 2 4 3 5 2 2" xfId="12867" xr:uid="{58D2E851-9144-4598-BEAA-D4932C436CDB}"/>
    <cellStyle name="常规 6 2 2 4 3 5 3" xfId="9323" xr:uid="{F681A48D-8B8C-4F02-9C47-52E2B493A7E7}"/>
    <cellStyle name="常规 6 2 2 4 3 6" xfId="4681" xr:uid="{EA1BE1BD-AC72-498F-A761-27FCD669F444}"/>
    <cellStyle name="常规 6 2 2 4 3 6 2" xfId="11451" xr:uid="{F4ECCD1E-F78D-4601-AFEB-FC5183BD6A25}"/>
    <cellStyle name="常规 6 2 2 4 3 7" xfId="7518" xr:uid="{C6EA12F5-0696-4DC7-A5B7-5D5053138BD6}"/>
    <cellStyle name="常规 6 2 2 4 4" xfId="3393" xr:uid="{B3BC858F-EB6C-4623-8D59-F087FF92FF3C}"/>
    <cellStyle name="常规 6 2 2 4 4 2" xfId="3394" xr:uid="{00AF1578-4769-43DB-BE01-CE0446D44EF7}"/>
    <cellStyle name="常规 6 2 2 4 4 2 2" xfId="6274" xr:uid="{8919E497-EDFA-4733-A4E2-E54640360DF9}"/>
    <cellStyle name="常规 6 2 2 4 4 2 2 2" xfId="13044" xr:uid="{B1429BD5-6580-438F-B9A2-18D3FE6BE2F5}"/>
    <cellStyle name="常规 6 2 2 4 4 2 3" xfId="9500" xr:uid="{20758B6F-AC12-4251-B3F5-C65181F6122D}"/>
    <cellStyle name="常规 6 2 2 4 4 3" xfId="4858" xr:uid="{B6609DFC-40FD-4543-9369-D64DE2CFB34C}"/>
    <cellStyle name="常规 6 2 2 4 4 3 2" xfId="11628" xr:uid="{A9A00689-E44B-49C0-A660-47B10BB604DD}"/>
    <cellStyle name="常规 6 2 2 4 4 4" xfId="7695" xr:uid="{BB989574-27FC-42CB-9071-B5904EE3B73D}"/>
    <cellStyle name="常规 6 2 2 4 5" xfId="3395" xr:uid="{6F9CE1C9-85BB-4515-9D9C-11169CB6BE4F}"/>
    <cellStyle name="常规 6 2 2 4 5 2" xfId="3396" xr:uid="{02615321-8CCD-4C34-8730-27F2F888AEE9}"/>
    <cellStyle name="常规 6 2 2 4 5 2 2" xfId="6628" xr:uid="{46F82C3D-3A0B-4557-9F1F-F7E00F6F3726}"/>
    <cellStyle name="常规 6 2 2 4 5 2 2 2" xfId="13398" xr:uid="{438092B5-D31B-4E6A-B0DF-DA1DDBB40F63}"/>
    <cellStyle name="常规 6 2 2 4 5 2 3" xfId="9854" xr:uid="{43A981F6-C37F-47D0-B5B3-4B9EECA84194}"/>
    <cellStyle name="常规 6 2 2 4 5 3" xfId="5212" xr:uid="{0CCBBCB9-E02E-4659-BDE6-9AB3BEE8C22C}"/>
    <cellStyle name="常规 6 2 2 4 5 3 2" xfId="11982" xr:uid="{41B8DAEB-D2EC-4941-8D0E-E556180A3C82}"/>
    <cellStyle name="常规 6 2 2 4 5 4" xfId="8049" xr:uid="{42E67822-415E-4BF3-B2CF-52F1671A847E}"/>
    <cellStyle name="常规 6 2 2 4 6" xfId="3397" xr:uid="{5229983C-6F99-4E50-BFEA-47D9C9D047AF}"/>
    <cellStyle name="常规 6 2 2 4 6 2" xfId="3398" xr:uid="{DA5BAC16-3125-468A-9587-8ED22CFB2F15}"/>
    <cellStyle name="常规 6 2 2 4 6 2 2" xfId="6982" xr:uid="{7B4DAF5B-A2C5-4476-871D-92496D3608CE}"/>
    <cellStyle name="常规 6 2 2 4 6 2 2 2" xfId="13752" xr:uid="{2C8A72A9-62B8-45C2-A827-CBF89E64FFB4}"/>
    <cellStyle name="常规 6 2 2 4 6 2 3" xfId="10208" xr:uid="{BD1188BC-19B4-46A3-8F5D-3C4981B17C5C}"/>
    <cellStyle name="常规 6 2 2 4 6 3" xfId="5566" xr:uid="{592382A7-A0D1-4781-90AF-4A877EA42620}"/>
    <cellStyle name="常规 6 2 2 4 6 3 2" xfId="12336" xr:uid="{A29939F8-F8E9-4607-8B7C-3B9666CF6FF1}"/>
    <cellStyle name="常规 6 2 2 4 6 4" xfId="8403" xr:uid="{D0D5249C-23EF-4ECD-8DD3-A614C108DA8E}"/>
    <cellStyle name="常规 6 2 2 4 7" xfId="3399" xr:uid="{039A7BF2-10AA-4211-A5CA-EF7467CEA4E6}"/>
    <cellStyle name="常规 6 2 2 4 7 2" xfId="5920" xr:uid="{BF0B135E-1226-470E-81CC-E551300C2E5D}"/>
    <cellStyle name="常规 6 2 2 4 7 2 2" xfId="12690" xr:uid="{8EC6ABB8-5DC0-49A6-B569-53B459B33273}"/>
    <cellStyle name="常规 6 2 2 4 7 3" xfId="9146" xr:uid="{6509D303-326E-4BFF-B8E0-2B345AA01DE7}"/>
    <cellStyle name="常规 6 2 2 4 8" xfId="4504" xr:uid="{D2E80C6B-E453-435A-83BD-399EFDD6073E}"/>
    <cellStyle name="常规 6 2 2 4 8 2" xfId="11274" xr:uid="{B7C934D0-B087-4493-8F7C-AA27D8FBAD08}"/>
    <cellStyle name="常规 6 2 2 4 9" xfId="7341" xr:uid="{2EF4D92A-DF2C-4635-84AB-1A10722917F2}"/>
    <cellStyle name="常规 6 2 2 5" xfId="3400" xr:uid="{D7654D30-9E7F-4734-80F5-19D77EE294DC}"/>
    <cellStyle name="常规 6 2 2 5 2" xfId="3401" xr:uid="{C19E333D-F17D-4327-A9D5-FD9E8575A575}"/>
    <cellStyle name="常规 6 2 2 5 2 2" xfId="3402" xr:uid="{25CD0D48-0472-49EC-9A87-0C465C2D4A9B}"/>
    <cellStyle name="常规 6 2 2 5 2 2 2" xfId="3403" xr:uid="{BA5BD5A1-2230-4DF1-B04C-2FAC3D1A4CF6}"/>
    <cellStyle name="常规 6 2 2 5 2 2 2 2" xfId="6490" xr:uid="{A3AD90F8-3E68-4EB2-982F-9CD07557AA96}"/>
    <cellStyle name="常规 6 2 2 5 2 2 2 2 2" xfId="13260" xr:uid="{064C98F2-3345-4BCA-9EA4-63A25DEA982C}"/>
    <cellStyle name="常规 6 2 2 5 2 2 2 3" xfId="9716" xr:uid="{3F9887C3-D77C-461C-8B3F-68577D3C6D5B}"/>
    <cellStyle name="常规 6 2 2 5 2 2 3" xfId="5074" xr:uid="{F6CADB5E-6657-40CE-B5E7-1597F2F9E37A}"/>
    <cellStyle name="常规 6 2 2 5 2 2 3 2" xfId="11844" xr:uid="{AB122515-44AD-49BF-9EEB-3462DCBE43AA}"/>
    <cellStyle name="常规 6 2 2 5 2 2 4" xfId="7911" xr:uid="{6ACCCAF4-8614-4663-A6EA-93E957D158CC}"/>
    <cellStyle name="常规 6 2 2 5 2 3" xfId="3404" xr:uid="{23639A7D-DEA4-4167-986A-490A9313A006}"/>
    <cellStyle name="常规 6 2 2 5 2 3 2" xfId="3405" xr:uid="{43CBD1FA-3505-4EC3-80E4-4AB48BFFA07B}"/>
    <cellStyle name="常规 6 2 2 5 2 3 2 2" xfId="6844" xr:uid="{83959044-B056-42E1-8D21-3A819C58C5BD}"/>
    <cellStyle name="常规 6 2 2 5 2 3 2 2 2" xfId="13614" xr:uid="{379FE4D0-906B-4D62-9734-53CF64F167CA}"/>
    <cellStyle name="常规 6 2 2 5 2 3 2 3" xfId="10070" xr:uid="{01671490-2503-44B1-B7B0-D34306DC587B}"/>
    <cellStyle name="常规 6 2 2 5 2 3 3" xfId="5428" xr:uid="{652AC9B1-1985-4785-A507-AC80863B87A8}"/>
    <cellStyle name="常规 6 2 2 5 2 3 3 2" xfId="12198" xr:uid="{BCE991C7-7C6A-476A-A4F6-88106F0F194B}"/>
    <cellStyle name="常规 6 2 2 5 2 3 4" xfId="8265" xr:uid="{6A23EECE-C421-422A-B67D-C0F00C48185A}"/>
    <cellStyle name="常规 6 2 2 5 2 4" xfId="3406" xr:uid="{09AB6495-4A9C-4C45-A205-B1091BB1CE4D}"/>
    <cellStyle name="常规 6 2 2 5 2 4 2" xfId="3407" xr:uid="{9A9444A8-3454-4AA8-A48E-DD9B66CC73C9}"/>
    <cellStyle name="常规 6 2 2 5 2 4 2 2" xfId="7198" xr:uid="{EDD0E00D-9EAF-4F14-84BC-3C07623AA089}"/>
    <cellStyle name="常规 6 2 2 5 2 4 2 2 2" xfId="13968" xr:uid="{5A8E24BD-DA3E-48CF-A751-C1C6CB1197F7}"/>
    <cellStyle name="常规 6 2 2 5 2 4 2 3" xfId="10424" xr:uid="{8E69F8D6-8A29-4C9F-98E4-D5808EAC9869}"/>
    <cellStyle name="常规 6 2 2 5 2 4 3" xfId="5782" xr:uid="{1FC6DDCF-506E-4886-9F13-A170159AE7F5}"/>
    <cellStyle name="常规 6 2 2 5 2 4 3 2" xfId="12552" xr:uid="{50688544-8242-432F-B6D6-E8BD4CDCAF52}"/>
    <cellStyle name="常规 6 2 2 5 2 4 4" xfId="8619" xr:uid="{FF6FBDE0-5321-48DE-9195-70DDC8FB7FFF}"/>
    <cellStyle name="常规 6 2 2 5 2 5" xfId="3408" xr:uid="{8108FA94-F579-40BB-85D4-34E38DB266CD}"/>
    <cellStyle name="常规 6 2 2 5 2 5 2" xfId="6136" xr:uid="{58E5ADF6-49A5-4F12-89A0-4458E23D8D2B}"/>
    <cellStyle name="常规 6 2 2 5 2 5 2 2" xfId="12906" xr:uid="{AE5A001C-B0C4-487D-8EF3-7968DD02FDD3}"/>
    <cellStyle name="常规 6 2 2 5 2 5 3" xfId="9362" xr:uid="{FA5DC349-A16E-41D7-B3F2-CB85A688FACF}"/>
    <cellStyle name="常规 6 2 2 5 2 6" xfId="4720" xr:uid="{DB461475-A732-4905-AFAE-97B2C310851B}"/>
    <cellStyle name="常规 6 2 2 5 2 6 2" xfId="11490" xr:uid="{1DE2F384-2BDE-4505-A36C-D38211BB3BA1}"/>
    <cellStyle name="常规 6 2 2 5 2 7" xfId="7557" xr:uid="{C1C65B1E-8A1B-44ED-85F9-97B95DABD3D6}"/>
    <cellStyle name="常规 6 2 2 5 3" xfId="3409" xr:uid="{3F2852DB-EF3E-4635-B443-48CCBBB7EA7F}"/>
    <cellStyle name="常规 6 2 2 5 3 2" xfId="3410" xr:uid="{4B69928D-B07C-4155-9DFD-53942DB5169C}"/>
    <cellStyle name="常规 6 2 2 5 3 2 2" xfId="6313" xr:uid="{04D9C182-7510-4FA0-AEA0-1CED37F1B3DF}"/>
    <cellStyle name="常规 6 2 2 5 3 2 2 2" xfId="13083" xr:uid="{C673321B-4C48-4B4C-8CE0-8AF9815FA8CC}"/>
    <cellStyle name="常规 6 2 2 5 3 2 3" xfId="9539" xr:uid="{D3FACEDF-7978-4DAD-877B-1444DB427590}"/>
    <cellStyle name="常规 6 2 2 5 3 3" xfId="4897" xr:uid="{4F300657-74F8-4729-8D65-8D04763FCE65}"/>
    <cellStyle name="常规 6 2 2 5 3 3 2" xfId="11667" xr:uid="{58FE7F6D-8AAB-4D90-B395-E444A603D733}"/>
    <cellStyle name="常规 6 2 2 5 3 4" xfId="7734" xr:uid="{910CEF23-EB76-452D-BFAC-5447834B40FD}"/>
    <cellStyle name="常规 6 2 2 5 4" xfId="3411" xr:uid="{E47298C4-99FD-440A-B88F-4EB32E5EA15F}"/>
    <cellStyle name="常规 6 2 2 5 4 2" xfId="3412" xr:uid="{D11F488A-5135-4A45-A05B-160CD4BC72A9}"/>
    <cellStyle name="常规 6 2 2 5 4 2 2" xfId="6667" xr:uid="{BB672036-156B-4019-BAC6-BAEA342016F7}"/>
    <cellStyle name="常规 6 2 2 5 4 2 2 2" xfId="13437" xr:uid="{4EB0D391-843C-40A0-AACD-21FAF93A1DC0}"/>
    <cellStyle name="常规 6 2 2 5 4 2 3" xfId="9893" xr:uid="{AA381ADA-9B7B-465F-ACB4-69B187847C6B}"/>
    <cellStyle name="常规 6 2 2 5 4 3" xfId="5251" xr:uid="{1ACCA139-D0CB-4CCA-A3FA-5E38874AACA5}"/>
    <cellStyle name="常规 6 2 2 5 4 3 2" xfId="12021" xr:uid="{C56BFE42-4651-4D87-9AAF-B7B6CDA2E6A5}"/>
    <cellStyle name="常规 6 2 2 5 4 4" xfId="8088" xr:uid="{EB70CD16-C4D9-4FF6-93AF-12F613A41540}"/>
    <cellStyle name="常规 6 2 2 5 5" xfId="3413" xr:uid="{FA9DFB35-1919-4433-ACF9-29FD359A90A5}"/>
    <cellStyle name="常规 6 2 2 5 5 2" xfId="3414" xr:uid="{AAF6671C-CD1D-4B48-9454-7B204B649D91}"/>
    <cellStyle name="常规 6 2 2 5 5 2 2" xfId="7021" xr:uid="{D6F4CAAA-CF1A-481E-8712-A4C31389C95F}"/>
    <cellStyle name="常规 6 2 2 5 5 2 2 2" xfId="13791" xr:uid="{909DC51F-59FC-4891-8F02-A21C564D0600}"/>
    <cellStyle name="常规 6 2 2 5 5 2 3" xfId="10247" xr:uid="{6633AB81-24DA-4606-85B5-336D975A8470}"/>
    <cellStyle name="常规 6 2 2 5 5 3" xfId="5605" xr:uid="{22BEDF93-A8C3-4541-9EB8-24F5D92C3388}"/>
    <cellStyle name="常规 6 2 2 5 5 3 2" xfId="12375" xr:uid="{3243904E-D982-43B5-A07F-F1ADBF7693F6}"/>
    <cellStyle name="常规 6 2 2 5 5 4" xfId="8442" xr:uid="{4690CBBC-407C-4D0D-8C2E-79514816CC05}"/>
    <cellStyle name="常规 6 2 2 5 6" xfId="3415" xr:uid="{478A125F-F1DC-4576-8BC9-5A9B601BAF70}"/>
    <cellStyle name="常规 6 2 2 5 6 2" xfId="5959" xr:uid="{4734761C-5B44-4F62-A93F-975183CD479F}"/>
    <cellStyle name="常规 6 2 2 5 6 2 2" xfId="12729" xr:uid="{940365F9-50A9-4D0C-BC35-784AA7C9F3BA}"/>
    <cellStyle name="常规 6 2 2 5 6 3" xfId="9185" xr:uid="{A873315C-30B0-486E-A9B2-D2DCC7F2F03F}"/>
    <cellStyle name="常规 6 2 2 5 7" xfId="4543" xr:uid="{65F072C7-6CD0-4D8D-9D0E-8F84167A5252}"/>
    <cellStyle name="常规 6 2 2 5 7 2" xfId="11313" xr:uid="{1C1BF0C7-F592-4901-8F56-47071D0B2B3F}"/>
    <cellStyle name="常规 6 2 2 5 8" xfId="7380" xr:uid="{EDD294D7-8F21-4745-B107-7DD9F17FB168}"/>
    <cellStyle name="常规 6 2 2 6" xfId="3416" xr:uid="{15F4B78A-DDF7-4F74-9624-59C949EC7FFE}"/>
    <cellStyle name="常规 6 2 2 6 2" xfId="3417" xr:uid="{42D647AC-09B8-4A37-93F5-7DE2812F6A47}"/>
    <cellStyle name="常规 6 2 2 6 2 2" xfId="3418" xr:uid="{10A6A642-1D50-48F1-956C-2F78FD025B2F}"/>
    <cellStyle name="常规 6 2 2 6 2 2 2" xfId="6409" xr:uid="{6AD89557-DD91-436F-B235-B9A592B586D2}"/>
    <cellStyle name="常规 6 2 2 6 2 2 2 2" xfId="13179" xr:uid="{0F500996-B1D5-4048-AD7D-E2EEA0A5997E}"/>
    <cellStyle name="常规 6 2 2 6 2 2 3" xfId="9635" xr:uid="{D4030816-F5E3-46C1-86A4-947E5A562E8B}"/>
    <cellStyle name="常规 6 2 2 6 2 3" xfId="4993" xr:uid="{3B85663B-9978-4408-A9A8-138C3FB2E30A}"/>
    <cellStyle name="常规 6 2 2 6 2 3 2" xfId="11763" xr:uid="{D91DCF3F-BDF8-4ECE-8E7E-5153E023341A}"/>
    <cellStyle name="常规 6 2 2 6 2 4" xfId="7830" xr:uid="{1CA39531-E527-42C8-B332-140006508AEA}"/>
    <cellStyle name="常规 6 2 2 6 3" xfId="3419" xr:uid="{426C4839-C804-4340-93AB-86D4700E70CB}"/>
    <cellStyle name="常规 6 2 2 6 3 2" xfId="3420" xr:uid="{557DB795-E80C-482F-A611-F018F393B9B5}"/>
    <cellStyle name="常规 6 2 2 6 3 2 2" xfId="6763" xr:uid="{E34C975A-9E45-4C5E-944E-7A58023D0F21}"/>
    <cellStyle name="常规 6 2 2 6 3 2 2 2" xfId="13533" xr:uid="{E10DFAFF-911C-4E05-81D9-915B3CF05214}"/>
    <cellStyle name="常规 6 2 2 6 3 2 3" xfId="9989" xr:uid="{81385C28-4027-449E-8DAA-FC0C191A3191}"/>
    <cellStyle name="常规 6 2 2 6 3 3" xfId="5347" xr:uid="{EA546BD5-A5DC-439D-8165-F004430B7F6A}"/>
    <cellStyle name="常规 6 2 2 6 3 3 2" xfId="12117" xr:uid="{85481F50-F76C-4080-AD73-D6D136F270FA}"/>
    <cellStyle name="常规 6 2 2 6 3 4" xfId="8184" xr:uid="{B3877726-9990-460B-B467-346E16BAE6F9}"/>
    <cellStyle name="常规 6 2 2 6 4" xfId="3421" xr:uid="{05338C9C-1132-4641-B6AC-F68578C339B4}"/>
    <cellStyle name="常规 6 2 2 6 4 2" xfId="3422" xr:uid="{47A0DC74-55C0-4AF9-BBFD-0EF7112FB200}"/>
    <cellStyle name="常规 6 2 2 6 4 2 2" xfId="7117" xr:uid="{FAD5DDF3-04C7-4638-855A-B7CD284D16B6}"/>
    <cellStyle name="常规 6 2 2 6 4 2 2 2" xfId="13887" xr:uid="{6A0BF04A-18C1-4EE0-84C9-C5FE734F53B8}"/>
    <cellStyle name="常规 6 2 2 6 4 2 3" xfId="10343" xr:uid="{4D1BC113-4E8F-4CB2-8452-B4B2245C4078}"/>
    <cellStyle name="常规 6 2 2 6 4 3" xfId="5701" xr:uid="{B61D7776-747F-47E0-849F-581E4A71E8B6}"/>
    <cellStyle name="常规 6 2 2 6 4 3 2" xfId="12471" xr:uid="{168EE7D4-59D8-42AD-8A50-2260FCC3C015}"/>
    <cellStyle name="常规 6 2 2 6 4 4" xfId="8538" xr:uid="{AF424BD4-FB5E-4BC4-A645-FE491C3323DB}"/>
    <cellStyle name="常规 6 2 2 6 5" xfId="3423" xr:uid="{CAA1D309-519B-48D5-9386-CC29E4E5738D}"/>
    <cellStyle name="常规 6 2 2 6 5 2" xfId="6055" xr:uid="{F9303F89-C0BA-4865-B49B-78C1C0D9545A}"/>
    <cellStyle name="常规 6 2 2 6 5 2 2" xfId="12825" xr:uid="{6A5A9384-75AF-44D8-B53D-9163863A4BB6}"/>
    <cellStyle name="常规 6 2 2 6 5 3" xfId="9281" xr:uid="{8E61823F-3CAD-41FB-A9E3-8D0D85D27A6F}"/>
    <cellStyle name="常规 6 2 2 6 6" xfId="4639" xr:uid="{60AF41A3-87A2-4FB6-AF6C-D72C88FBF93A}"/>
    <cellStyle name="常规 6 2 2 6 6 2" xfId="11409" xr:uid="{889326C1-3CCA-4E60-925B-8A06BF083F71}"/>
    <cellStyle name="常规 6 2 2 6 7" xfId="7476" xr:uid="{D4B55BF0-6522-4DB5-891D-73576B6A58D5}"/>
    <cellStyle name="常规 6 2 2 7" xfId="3424" xr:uid="{F95DE0F6-F29A-4414-8E04-0411B7DDDD89}"/>
    <cellStyle name="常规 6 2 2 7 2" xfId="3425" xr:uid="{B3AA7BAC-AA7D-4DD8-AAA1-DFB2AEB588F5}"/>
    <cellStyle name="常规 6 2 2 7 2 2" xfId="6232" xr:uid="{05A87569-ADB6-4282-AC1A-A4D88BD60A1B}"/>
    <cellStyle name="常规 6 2 2 7 2 2 2" xfId="13002" xr:uid="{FC9B57A8-C36A-434A-9088-923ACA3C9949}"/>
    <cellStyle name="常规 6 2 2 7 2 3" xfId="9458" xr:uid="{84EFFF4D-5DD6-4C41-8545-EFA4DE389CA7}"/>
    <cellStyle name="常规 6 2 2 7 3" xfId="4816" xr:uid="{4F4E7932-54F0-49BE-B713-E6CF68A2810C}"/>
    <cellStyle name="常规 6 2 2 7 3 2" xfId="11586" xr:uid="{D50CE956-8C99-4C19-A65D-2C109451D9D6}"/>
    <cellStyle name="常规 6 2 2 7 4" xfId="7653" xr:uid="{B96625D7-6E03-4CB1-9F56-6B1D88D3B198}"/>
    <cellStyle name="常规 6 2 2 8" xfId="3426" xr:uid="{7B4B68D2-D370-49F2-8EFE-2DA12D6507C9}"/>
    <cellStyle name="常规 6 2 2 8 2" xfId="3427" xr:uid="{4B6B421F-1322-4465-B442-D90534383DE4}"/>
    <cellStyle name="常规 6 2 2 8 2 2" xfId="6586" xr:uid="{C5D77863-EDCD-4CBA-8E6C-5607BDD93682}"/>
    <cellStyle name="常规 6 2 2 8 2 2 2" xfId="13356" xr:uid="{9D78014D-A525-4E24-9337-B4B950E6FA1A}"/>
    <cellStyle name="常规 6 2 2 8 2 3" xfId="9812" xr:uid="{0D5D985C-39C9-4535-BD7B-FACACA26EAF4}"/>
    <cellStyle name="常规 6 2 2 8 3" xfId="5170" xr:uid="{134F75B9-E9A7-4BB2-B5C1-7037B8393E3E}"/>
    <cellStyle name="常规 6 2 2 8 3 2" xfId="11940" xr:uid="{04DC5866-8A2E-4578-A923-8770CF8239D6}"/>
    <cellStyle name="常规 6 2 2 8 4" xfId="8007" xr:uid="{C322EC6F-6077-4364-83B8-5CA3FB266D21}"/>
    <cellStyle name="常规 6 2 2 9" xfId="3428" xr:uid="{5427E2D3-386C-4ECB-8689-53F14102AF0B}"/>
    <cellStyle name="常规 6 2 2 9 2" xfId="3429" xr:uid="{14B0151F-3C92-49E3-81DF-4093B4E269CD}"/>
    <cellStyle name="常规 6 2 2 9 2 2" xfId="6940" xr:uid="{1A289E94-2158-45C0-972F-087949832A4A}"/>
    <cellStyle name="常规 6 2 2 9 2 2 2" xfId="13710" xr:uid="{BCFA37BD-3ED0-4B87-BE79-A955BF9E87F2}"/>
    <cellStyle name="常规 6 2 2 9 2 3" xfId="10166" xr:uid="{F7ECCC0A-07CA-4257-A927-01EB6C591368}"/>
    <cellStyle name="常规 6 2 2 9 3" xfId="5524" xr:uid="{0414F71C-D700-46B0-9D34-81703220DEAC}"/>
    <cellStyle name="常规 6 2 2 9 3 2" xfId="12294" xr:uid="{326596B8-CCC5-497A-A3E3-B9280ED99AB5}"/>
    <cellStyle name="常规 6 2 2 9 4" xfId="8361" xr:uid="{EE11E108-1828-4FE2-A03A-36AD63554A41}"/>
    <cellStyle name="常规 6 2 3" xfId="3430" xr:uid="{7BF568F3-DEA2-486C-95A6-189A65F75240}"/>
    <cellStyle name="常规 6 2 3 10" xfId="7306" xr:uid="{22787879-1B2B-49A9-8A22-4AC494A500F8}"/>
    <cellStyle name="常规 6 2 3 2" xfId="3431" xr:uid="{1EB02554-6787-4376-920A-FE6A9D185F58}"/>
    <cellStyle name="常规 6 2 3 2 2" xfId="3432" xr:uid="{42F33943-ABA4-4270-AC28-65F5CBF65717}"/>
    <cellStyle name="常规 6 2 3 2 2 2" xfId="3433" xr:uid="{D2C54D68-E4C4-4097-9D5A-DB93E41FCDC3}"/>
    <cellStyle name="常规 6 2 3 2 2 2 2" xfId="3434" xr:uid="{2353274A-3606-4ED8-AB23-4F453F52F42A}"/>
    <cellStyle name="常规 6 2 3 2 2 2 2 2" xfId="3435" xr:uid="{61152669-CADD-4A51-805C-6DD43F08CDF6}"/>
    <cellStyle name="常规 6 2 3 2 2 2 2 2 2" xfId="6539" xr:uid="{83E7A4F8-4D3C-4397-8699-481D4C73D7E4}"/>
    <cellStyle name="常规 6 2 3 2 2 2 2 2 2 2" xfId="13309" xr:uid="{6DA73BE7-BBCF-4659-BB85-EFA02F6E3A3A}"/>
    <cellStyle name="常规 6 2 3 2 2 2 2 2 3" xfId="9765" xr:uid="{D214E7DD-B67C-4A4A-81BB-CFD104D23196}"/>
    <cellStyle name="常规 6 2 3 2 2 2 2 3" xfId="5123" xr:uid="{E01DF5DF-1AD5-4EE5-B458-F61FCE886D8A}"/>
    <cellStyle name="常规 6 2 3 2 2 2 2 3 2" xfId="11893" xr:uid="{7C54C67F-50FF-44EE-8296-153950E014E2}"/>
    <cellStyle name="常规 6 2 3 2 2 2 2 4" xfId="7960" xr:uid="{4101D28E-5250-4EC5-9AD4-988A0A5A126A}"/>
    <cellStyle name="常规 6 2 3 2 2 2 3" xfId="3436" xr:uid="{33E11927-CBF9-4343-83E1-95434FD2E22C}"/>
    <cellStyle name="常规 6 2 3 2 2 2 3 2" xfId="3437" xr:uid="{78825821-3E92-4066-AA9F-5C28D01C4863}"/>
    <cellStyle name="常规 6 2 3 2 2 2 3 2 2" xfId="6893" xr:uid="{05FD38D6-A9B0-4A63-976C-00D342C0D358}"/>
    <cellStyle name="常规 6 2 3 2 2 2 3 2 2 2" xfId="13663" xr:uid="{A1C0BCB4-70EB-462C-A50C-5FE22B17E244}"/>
    <cellStyle name="常规 6 2 3 2 2 2 3 2 3" xfId="10119" xr:uid="{979A735F-BF5D-451C-83B2-E3B0BB2F49F1}"/>
    <cellStyle name="常规 6 2 3 2 2 2 3 3" xfId="5477" xr:uid="{3829EE2A-D0E7-402A-B11D-F6A5853C3187}"/>
    <cellStyle name="常规 6 2 3 2 2 2 3 3 2" xfId="12247" xr:uid="{B63C020B-CF94-4A30-BB92-99717C9480AE}"/>
    <cellStyle name="常规 6 2 3 2 2 2 3 4" xfId="8314" xr:uid="{585F9E5C-562B-46D8-BE5C-4D7387E2C5F8}"/>
    <cellStyle name="常规 6 2 3 2 2 2 4" xfId="3438" xr:uid="{88CB81BD-4E13-4CE8-9EC4-9F7BE4E5A270}"/>
    <cellStyle name="常规 6 2 3 2 2 2 4 2" xfId="3439" xr:uid="{063DF573-919C-489E-B874-A6E3A9AEDD43}"/>
    <cellStyle name="常规 6 2 3 2 2 2 4 2 2" xfId="7247" xr:uid="{A75C1C36-5AD0-4A6B-A639-CFF46943FB0D}"/>
    <cellStyle name="常规 6 2 3 2 2 2 4 2 2 2" xfId="14017" xr:uid="{D2D0CBDF-4D4F-4423-A1AF-E0F620AF29A4}"/>
    <cellStyle name="常规 6 2 3 2 2 2 4 2 3" xfId="10473" xr:uid="{13A640DD-6A45-44EF-9EB6-023993ADDF60}"/>
    <cellStyle name="常规 6 2 3 2 2 2 4 3" xfId="5831" xr:uid="{82DE1BC2-B5B5-4ADC-9803-589DEE1A3955}"/>
    <cellStyle name="常规 6 2 3 2 2 2 4 3 2" xfId="12601" xr:uid="{E8051A57-2037-4786-AB23-833678ED2DEC}"/>
    <cellStyle name="常规 6 2 3 2 2 2 4 4" xfId="8668" xr:uid="{A60E9B5E-A5DD-4D1C-B93B-856B8BBC64BA}"/>
    <cellStyle name="常规 6 2 3 2 2 2 5" xfId="3440" xr:uid="{843084F7-F0CE-4F9E-BE3C-D3063CFFF4A0}"/>
    <cellStyle name="常规 6 2 3 2 2 2 5 2" xfId="6185" xr:uid="{94A89EC9-F530-4E04-8DFD-D3D76BEFFAF8}"/>
    <cellStyle name="常规 6 2 3 2 2 2 5 2 2" xfId="12955" xr:uid="{CD5BE431-8862-4BE2-AAA4-9FF32ED70620}"/>
    <cellStyle name="常规 6 2 3 2 2 2 5 3" xfId="9411" xr:uid="{22604850-EE46-4D22-8469-EF4402B69E09}"/>
    <cellStyle name="常规 6 2 3 2 2 2 6" xfId="4769" xr:uid="{ECC7DE9E-75C0-4557-B18A-02CA26A64400}"/>
    <cellStyle name="常规 6 2 3 2 2 2 6 2" xfId="11539" xr:uid="{520B2136-DC2C-422E-A97B-B27454417E31}"/>
    <cellStyle name="常规 6 2 3 2 2 2 7" xfId="7606" xr:uid="{3833355A-33EF-452C-A854-A888BB989DEB}"/>
    <cellStyle name="常规 6 2 3 2 2 3" xfId="3441" xr:uid="{B0F546A1-DB14-4BFE-8CA6-D8911CB91E66}"/>
    <cellStyle name="常规 6 2 3 2 2 3 2" xfId="3442" xr:uid="{376F3BBE-F5B8-44FB-B06C-9532527BE0B6}"/>
    <cellStyle name="常规 6 2 3 2 2 3 2 2" xfId="6362" xr:uid="{002C29D8-A2A5-402A-A0D1-F01995DE8A46}"/>
    <cellStyle name="常规 6 2 3 2 2 3 2 2 2" xfId="13132" xr:uid="{40D20258-ED97-48B7-A8E4-6BA145AFD300}"/>
    <cellStyle name="常规 6 2 3 2 2 3 2 3" xfId="9588" xr:uid="{A9C06EC4-0A2B-4A3D-A33D-5391DA941031}"/>
    <cellStyle name="常规 6 2 3 2 2 3 3" xfId="4946" xr:uid="{69FDC961-BFF5-4353-B65F-0DB09C7D737D}"/>
    <cellStyle name="常规 6 2 3 2 2 3 3 2" xfId="11716" xr:uid="{1551846D-0C70-4689-80BB-008A51BEBEEB}"/>
    <cellStyle name="常规 6 2 3 2 2 3 4" xfId="7783" xr:uid="{1F9B989F-04BD-4086-AC29-86739A8D82D6}"/>
    <cellStyle name="常规 6 2 3 2 2 4" xfId="3443" xr:uid="{107A6FF6-4A44-4188-B957-CA680FA1E0D5}"/>
    <cellStyle name="常规 6 2 3 2 2 4 2" xfId="3444" xr:uid="{82AB5B55-95AF-4C3D-BE0D-D3216B708E04}"/>
    <cellStyle name="常规 6 2 3 2 2 4 2 2" xfId="6716" xr:uid="{91F51FF4-39E9-48A2-9196-B453BDEEF37B}"/>
    <cellStyle name="常规 6 2 3 2 2 4 2 2 2" xfId="13486" xr:uid="{EB106DC5-59DB-4A0D-BB97-E86A219861DD}"/>
    <cellStyle name="常规 6 2 3 2 2 4 2 3" xfId="9942" xr:uid="{121AF741-3418-4304-A345-644A903A98E8}"/>
    <cellStyle name="常规 6 2 3 2 2 4 3" xfId="5300" xr:uid="{A8EBDF4F-90CE-4844-82C6-F8A8FE1E2DE3}"/>
    <cellStyle name="常规 6 2 3 2 2 4 3 2" xfId="12070" xr:uid="{A2A1C8E1-4AB4-4347-A1D3-2730FE815A84}"/>
    <cellStyle name="常规 6 2 3 2 2 4 4" xfId="8137" xr:uid="{7E986700-344C-4F53-823A-093EA82966D2}"/>
    <cellStyle name="常规 6 2 3 2 2 5" xfId="3445" xr:uid="{C3DBA9FF-7769-4364-8CC9-48EA0EDED024}"/>
    <cellStyle name="常规 6 2 3 2 2 5 2" xfId="3446" xr:uid="{6CC68C15-5DAF-48C1-9C20-4D3147A45060}"/>
    <cellStyle name="常规 6 2 3 2 2 5 2 2" xfId="7070" xr:uid="{07080448-D8E9-4626-AEAA-C1C3E2C94838}"/>
    <cellStyle name="常规 6 2 3 2 2 5 2 2 2" xfId="13840" xr:uid="{E6EE6022-9558-43BE-98C1-AD52280EC8F6}"/>
    <cellStyle name="常规 6 2 3 2 2 5 2 3" xfId="10296" xr:uid="{AE417E23-8717-46EB-914C-EE86DAF15812}"/>
    <cellStyle name="常规 6 2 3 2 2 5 3" xfId="5654" xr:uid="{7E11C993-7DE7-4B11-BFB7-D8A3EF752B83}"/>
    <cellStyle name="常规 6 2 3 2 2 5 3 2" xfId="12424" xr:uid="{FF3ACA4C-ACBA-40D5-BEDE-DE9CEFC351C1}"/>
    <cellStyle name="常规 6 2 3 2 2 5 4" xfId="8491" xr:uid="{470CA49D-951F-4A2D-B895-F9C6573DE10F}"/>
    <cellStyle name="常规 6 2 3 2 2 6" xfId="3447" xr:uid="{2ABF1034-607A-45B5-8AB3-220FF2131B14}"/>
    <cellStyle name="常规 6 2 3 2 2 6 2" xfId="6008" xr:uid="{E6DB95B9-BEB7-4744-ABE9-D24417353B35}"/>
    <cellStyle name="常规 6 2 3 2 2 6 2 2" xfId="12778" xr:uid="{AD503ED2-558E-4F8D-81E1-0D7B9DF86F93}"/>
    <cellStyle name="常规 6 2 3 2 2 6 3" xfId="9234" xr:uid="{5115E608-1599-4D3F-A7B3-C5AD3626744D}"/>
    <cellStyle name="常规 6 2 3 2 2 7" xfId="4592" xr:uid="{E2CD8ADD-3B2D-4938-BF36-CBE05728D10C}"/>
    <cellStyle name="常规 6 2 3 2 2 7 2" xfId="11362" xr:uid="{56B85729-3726-4986-8814-DB45397FA158}"/>
    <cellStyle name="常规 6 2 3 2 2 8" xfId="7429" xr:uid="{0D36483B-D743-4478-8E65-C65C8AD1C94A}"/>
    <cellStyle name="常规 6 2 3 2 3" xfId="3448" xr:uid="{E3E62CFC-A639-4F26-BAC0-03E0641EF056}"/>
    <cellStyle name="常规 6 2 3 2 3 2" xfId="3449" xr:uid="{07EB7403-2258-4659-9451-9E1D9419A0B5}"/>
    <cellStyle name="常规 6 2 3 2 3 2 2" xfId="3450" xr:uid="{A6C9EA3E-F27F-41D9-BB1A-896FD5292D23}"/>
    <cellStyle name="常规 6 2 3 2 3 2 2 2" xfId="6458" xr:uid="{89F05808-BF7A-4778-8135-35EA8DA21963}"/>
    <cellStyle name="常规 6 2 3 2 3 2 2 2 2" xfId="13228" xr:uid="{505F89DE-3B9A-490F-B780-75334FF6F0D9}"/>
    <cellStyle name="常规 6 2 3 2 3 2 2 3" xfId="9684" xr:uid="{FBE1F8CC-B7CD-4B70-B190-9BDA6C651C7C}"/>
    <cellStyle name="常规 6 2 3 2 3 2 3" xfId="5042" xr:uid="{807A7971-8D34-4B10-9C76-81ABA9F174C3}"/>
    <cellStyle name="常规 6 2 3 2 3 2 3 2" xfId="11812" xr:uid="{B7CC4DA5-4B02-454D-8DD0-B94414D95230}"/>
    <cellStyle name="常规 6 2 3 2 3 2 4" xfId="7879" xr:uid="{3551A325-773E-4B1D-99CD-9C71C4EE04D6}"/>
    <cellStyle name="常规 6 2 3 2 3 3" xfId="3451" xr:uid="{08AA6610-D51F-4DAC-98A8-08C2ADDD5101}"/>
    <cellStyle name="常规 6 2 3 2 3 3 2" xfId="3452" xr:uid="{47532515-200C-46FB-A92B-1F93B697E8D3}"/>
    <cellStyle name="常规 6 2 3 2 3 3 2 2" xfId="6812" xr:uid="{9CE3DB17-30EF-4C59-BE1D-8A2F2B0C4011}"/>
    <cellStyle name="常规 6 2 3 2 3 3 2 2 2" xfId="13582" xr:uid="{779BA6FA-9D6F-45BB-95AA-4DB404F8A016}"/>
    <cellStyle name="常规 6 2 3 2 3 3 2 3" xfId="10038" xr:uid="{D4443715-7308-4806-A0F7-BF402BD09744}"/>
    <cellStyle name="常规 6 2 3 2 3 3 3" xfId="5396" xr:uid="{00E8B548-4406-4318-9B54-45D3CA4858AC}"/>
    <cellStyle name="常规 6 2 3 2 3 3 3 2" xfId="12166" xr:uid="{B7984432-BFE1-4581-BD3A-3D544B5BCD22}"/>
    <cellStyle name="常规 6 2 3 2 3 3 4" xfId="8233" xr:uid="{25CA75FD-4C1B-4070-84D5-818BFB6D8972}"/>
    <cellStyle name="常规 6 2 3 2 3 4" xfId="3453" xr:uid="{9BB946D6-86E6-4B59-AB8D-FEC213531AAB}"/>
    <cellStyle name="常规 6 2 3 2 3 4 2" xfId="3454" xr:uid="{60FB1B8C-B49D-4D35-AA57-D78110D4D9E3}"/>
    <cellStyle name="常规 6 2 3 2 3 4 2 2" xfId="7166" xr:uid="{EE3D8704-3296-4F97-8FBF-A2E5093C3594}"/>
    <cellStyle name="常规 6 2 3 2 3 4 2 2 2" xfId="13936" xr:uid="{D589037C-7ABB-4DEC-841B-6BAED08DBC20}"/>
    <cellStyle name="常规 6 2 3 2 3 4 2 3" xfId="10392" xr:uid="{5CB40915-F626-41B3-9A47-0CD1F36A0486}"/>
    <cellStyle name="常规 6 2 3 2 3 4 3" xfId="5750" xr:uid="{710FACE5-4F22-42C8-8729-144D2FD9D3A1}"/>
    <cellStyle name="常规 6 2 3 2 3 4 3 2" xfId="12520" xr:uid="{1AD52FD3-C9C0-40A7-B769-F073128197D4}"/>
    <cellStyle name="常规 6 2 3 2 3 4 4" xfId="8587" xr:uid="{86E367E1-9A04-4415-B16A-8F46881D6AA7}"/>
    <cellStyle name="常规 6 2 3 2 3 5" xfId="3455" xr:uid="{A0FC6EDB-C94B-4229-9142-65A863226DD4}"/>
    <cellStyle name="常规 6 2 3 2 3 5 2" xfId="6104" xr:uid="{5F26081A-7920-4D9A-BA02-81D16F9FBD83}"/>
    <cellStyle name="常规 6 2 3 2 3 5 2 2" xfId="12874" xr:uid="{CB172ECD-8CA0-497A-BA19-F5A3926690E5}"/>
    <cellStyle name="常规 6 2 3 2 3 5 3" xfId="9330" xr:uid="{94FADE32-0DC8-4B1A-94BC-DD0E705DFDC3}"/>
    <cellStyle name="常规 6 2 3 2 3 6" xfId="4688" xr:uid="{6E8364D2-C040-4558-87F2-0241ACB3A107}"/>
    <cellStyle name="常规 6 2 3 2 3 6 2" xfId="11458" xr:uid="{EDE5E28B-DA8E-4432-B9B3-EB49CF5E4977}"/>
    <cellStyle name="常规 6 2 3 2 3 7" xfId="7525" xr:uid="{EF9C78FB-5150-49FF-B821-4F1659DE28A5}"/>
    <cellStyle name="常规 6 2 3 2 4" xfId="3456" xr:uid="{A745DA5A-CD63-4A69-A848-BB58A92CACB7}"/>
    <cellStyle name="常规 6 2 3 2 4 2" xfId="3457" xr:uid="{932CD07D-B46E-4D05-8F68-9849F57FBBA6}"/>
    <cellStyle name="常规 6 2 3 2 4 2 2" xfId="6281" xr:uid="{16BA1D44-D966-4571-91F0-0C52FA0FC9E0}"/>
    <cellStyle name="常规 6 2 3 2 4 2 2 2" xfId="13051" xr:uid="{AEF4F8F5-16D9-46A7-83B9-12DA7F91C4F9}"/>
    <cellStyle name="常规 6 2 3 2 4 2 3" xfId="9507" xr:uid="{CE43B585-E8FF-4DFA-8855-B98259938DA5}"/>
    <cellStyle name="常规 6 2 3 2 4 3" xfId="4865" xr:uid="{8C17F34F-4BBD-4E77-93F0-06928A08428F}"/>
    <cellStyle name="常规 6 2 3 2 4 3 2" xfId="11635" xr:uid="{20AF73B1-3C25-4F72-8DE9-14BC55AABCDF}"/>
    <cellStyle name="常规 6 2 3 2 4 4" xfId="7702" xr:uid="{F55FA42C-C211-49F1-9D3B-C8FDE4C6453A}"/>
    <cellStyle name="常规 6 2 3 2 5" xfId="3458" xr:uid="{90B88223-129B-46C0-964E-1582549814A8}"/>
    <cellStyle name="常规 6 2 3 2 5 2" xfId="3459" xr:uid="{5A1343DD-2436-43BF-A81C-44B0DE5262A5}"/>
    <cellStyle name="常规 6 2 3 2 5 2 2" xfId="6635" xr:uid="{F65E1DAF-79B2-4E86-BC99-382D88A97B08}"/>
    <cellStyle name="常规 6 2 3 2 5 2 2 2" xfId="13405" xr:uid="{C5E47FD1-98FF-4FAF-B675-63441FD99687}"/>
    <cellStyle name="常规 6 2 3 2 5 2 3" xfId="9861" xr:uid="{66EA0E19-5837-43E7-A7E5-FF349A36B85F}"/>
    <cellStyle name="常规 6 2 3 2 5 3" xfId="5219" xr:uid="{E81E4F95-96BA-40B6-9CFA-9D6073E4A47F}"/>
    <cellStyle name="常规 6 2 3 2 5 3 2" xfId="11989" xr:uid="{336A16B5-6960-4483-A714-5CDB9C6BDA7E}"/>
    <cellStyle name="常规 6 2 3 2 5 4" xfId="8056" xr:uid="{AC7ED8AD-E1EF-4CCD-B893-A9E984D280A7}"/>
    <cellStyle name="常规 6 2 3 2 6" xfId="3460" xr:uid="{3054A2EA-1ED0-4109-8D68-29B89EEEC135}"/>
    <cellStyle name="常规 6 2 3 2 6 2" xfId="3461" xr:uid="{FD636BFE-3AC2-4F41-80DA-B6D64159B1CA}"/>
    <cellStyle name="常规 6 2 3 2 6 2 2" xfId="6989" xr:uid="{8AC28EC8-AC60-45E0-B993-9382759319EE}"/>
    <cellStyle name="常规 6 2 3 2 6 2 2 2" xfId="13759" xr:uid="{4A39AF9C-30DF-452D-A427-7D9FD6523269}"/>
    <cellStyle name="常规 6 2 3 2 6 2 3" xfId="10215" xr:uid="{A95A66F4-D558-4A67-B29B-AF311DA0C50B}"/>
    <cellStyle name="常规 6 2 3 2 6 3" xfId="5573" xr:uid="{8B5BAD80-9E84-488E-8519-0AAEE77463FB}"/>
    <cellStyle name="常规 6 2 3 2 6 3 2" xfId="12343" xr:uid="{F3AE075A-738E-4FA5-B9A4-626F9338AACD}"/>
    <cellStyle name="常规 6 2 3 2 6 4" xfId="8410" xr:uid="{BDB81F1E-BA83-43EB-A193-53C2C44335F0}"/>
    <cellStyle name="常规 6 2 3 2 7" xfId="3462" xr:uid="{8839A1C7-B8BC-4252-B80F-27E7136B7E38}"/>
    <cellStyle name="常规 6 2 3 2 7 2" xfId="5927" xr:uid="{04D5C4DE-E042-4999-9B7A-80B4E7ECEB67}"/>
    <cellStyle name="常规 6 2 3 2 7 2 2" xfId="12697" xr:uid="{0D730B53-BE74-47BD-8C42-B9492811B93E}"/>
    <cellStyle name="常规 6 2 3 2 7 3" xfId="9153" xr:uid="{2DE8D5DB-C584-46A2-9F0D-6C906A8D0030}"/>
    <cellStyle name="常规 6 2 3 2 8" xfId="4511" xr:uid="{72A9D8A7-3A9B-46C9-92D9-A297A99AE3D1}"/>
    <cellStyle name="常规 6 2 3 2 8 2" xfId="11281" xr:uid="{6FF934BE-D497-4F16-8210-A1C1258A7251}"/>
    <cellStyle name="常规 6 2 3 2 9" xfId="7348" xr:uid="{A2332F31-CB60-4786-B9C9-9B51CA4AEF12}"/>
    <cellStyle name="常规 6 2 3 3" xfId="3463" xr:uid="{389D4AB7-5E61-4B0A-85D8-5826CCBE3EDE}"/>
    <cellStyle name="常规 6 2 3 3 2" xfId="3464" xr:uid="{DB58516A-CDA3-404F-B94D-082BA63EA319}"/>
    <cellStyle name="常规 6 2 3 3 2 2" xfId="3465" xr:uid="{05098BC8-0E99-4B5F-930B-F85AB9DEAB35}"/>
    <cellStyle name="常规 6 2 3 3 2 2 2" xfId="3466" xr:uid="{37AC4C92-F552-4FDB-8018-C87D8A3553E6}"/>
    <cellStyle name="常规 6 2 3 3 2 2 2 2" xfId="6497" xr:uid="{1A7EFEC5-D6D9-43EA-AACC-EA07A9D54AC0}"/>
    <cellStyle name="常规 6 2 3 3 2 2 2 2 2" xfId="13267" xr:uid="{24D6F1BE-BEC0-4FCA-A8A7-C7CCB0140451}"/>
    <cellStyle name="常规 6 2 3 3 2 2 2 3" xfId="9723" xr:uid="{4B4BDA2B-19B6-43F5-9EA6-5FD6B98789ED}"/>
    <cellStyle name="常规 6 2 3 3 2 2 3" xfId="5081" xr:uid="{4ED8DAB1-69E6-44B6-A183-545EBC7392B7}"/>
    <cellStyle name="常规 6 2 3 3 2 2 3 2" xfId="11851" xr:uid="{DF7DF38C-E6F9-469E-A934-ADF42E05DBFC}"/>
    <cellStyle name="常规 6 2 3 3 2 2 4" xfId="7918" xr:uid="{C02C3DD1-1F4A-4CAF-B435-70F1A3A0A980}"/>
    <cellStyle name="常规 6 2 3 3 2 3" xfId="3467" xr:uid="{38E30130-D650-4BD1-8996-E6573556195B}"/>
    <cellStyle name="常规 6 2 3 3 2 3 2" xfId="3468" xr:uid="{58DA16B4-CF42-455A-9C2A-A0FA52BCEA46}"/>
    <cellStyle name="常规 6 2 3 3 2 3 2 2" xfId="6851" xr:uid="{08701E27-0E72-43E2-AFC5-1A2AA9062D5D}"/>
    <cellStyle name="常规 6 2 3 3 2 3 2 2 2" xfId="13621" xr:uid="{906ED89D-694B-4B7F-A089-B62DDB91E07D}"/>
    <cellStyle name="常规 6 2 3 3 2 3 2 3" xfId="10077" xr:uid="{005C32AA-0C91-44D4-BDB7-F71DD70669E0}"/>
    <cellStyle name="常规 6 2 3 3 2 3 3" xfId="5435" xr:uid="{02A15143-CABB-44F5-AF9D-3DE198A37074}"/>
    <cellStyle name="常规 6 2 3 3 2 3 3 2" xfId="12205" xr:uid="{702E21A1-9602-4639-BD1A-675895A8B5B7}"/>
    <cellStyle name="常规 6 2 3 3 2 3 4" xfId="8272" xr:uid="{C6D90BEB-2863-48F9-9D28-BE31B2AA534E}"/>
    <cellStyle name="常规 6 2 3 3 2 4" xfId="3469" xr:uid="{8C6933AC-4BE6-48C5-8D81-60010DF7EABF}"/>
    <cellStyle name="常规 6 2 3 3 2 4 2" xfId="3470" xr:uid="{64623CC5-F7CE-47A3-9F16-9818ACA16CE2}"/>
    <cellStyle name="常规 6 2 3 3 2 4 2 2" xfId="7205" xr:uid="{70D0E64F-6949-476D-A808-B710E98F5240}"/>
    <cellStyle name="常规 6 2 3 3 2 4 2 2 2" xfId="13975" xr:uid="{691C9108-9483-4EA1-A09F-3522AFAE9257}"/>
    <cellStyle name="常规 6 2 3 3 2 4 2 3" xfId="10431" xr:uid="{1FC47A87-14A1-4781-B94C-97D20A0F3D63}"/>
    <cellStyle name="常规 6 2 3 3 2 4 3" xfId="5789" xr:uid="{E08AF51A-2C60-496A-A7B4-3E227FBD98BC}"/>
    <cellStyle name="常规 6 2 3 3 2 4 3 2" xfId="12559" xr:uid="{F6494FB8-BCE4-47BF-A95E-B44BCE1D2259}"/>
    <cellStyle name="常规 6 2 3 3 2 4 4" xfId="8626" xr:uid="{9EBE83E4-4E8F-4EE7-B408-A2FE7F397299}"/>
    <cellStyle name="常规 6 2 3 3 2 5" xfId="3471" xr:uid="{71193060-00EF-45CD-A213-881CBCCC8470}"/>
    <cellStyle name="常规 6 2 3 3 2 5 2" xfId="6143" xr:uid="{452D97C3-0A7D-4F2D-8433-1EE1B6EDFD27}"/>
    <cellStyle name="常规 6 2 3 3 2 5 2 2" xfId="12913" xr:uid="{DE96B108-BF24-4444-BC0B-BA44C003014B}"/>
    <cellStyle name="常规 6 2 3 3 2 5 3" xfId="9369" xr:uid="{8F1888E4-AC60-4E4A-94B2-891289D4B7EC}"/>
    <cellStyle name="常规 6 2 3 3 2 6" xfId="4727" xr:uid="{2697114B-6F57-476E-8AF0-9CB74778769C}"/>
    <cellStyle name="常规 6 2 3 3 2 6 2" xfId="11497" xr:uid="{06461109-11CC-4D2B-BFA7-E24B84684B62}"/>
    <cellStyle name="常规 6 2 3 3 2 7" xfId="7564" xr:uid="{2FB6697F-4B0D-45EB-8041-F57ABCC03255}"/>
    <cellStyle name="常规 6 2 3 3 3" xfId="3472" xr:uid="{9817F46D-C796-4A68-BFAD-54191259701A}"/>
    <cellStyle name="常规 6 2 3 3 3 2" xfId="3473" xr:uid="{474B008D-B462-4441-9272-D10C915E6FF3}"/>
    <cellStyle name="常规 6 2 3 3 3 2 2" xfId="6320" xr:uid="{5C24818C-DCD8-4898-8E19-ACC992B669E2}"/>
    <cellStyle name="常规 6 2 3 3 3 2 2 2" xfId="13090" xr:uid="{791B2637-5296-4E4B-ACD7-A83E9521B7A8}"/>
    <cellStyle name="常规 6 2 3 3 3 2 3" xfId="9546" xr:uid="{CAA84280-E921-4297-918D-CC2FE42A330C}"/>
    <cellStyle name="常规 6 2 3 3 3 3" xfId="4904" xr:uid="{103A6D1B-2FCA-4AF9-A52C-011212966024}"/>
    <cellStyle name="常规 6 2 3 3 3 3 2" xfId="11674" xr:uid="{21F9FBD4-A139-4D54-9E3D-43559DB801F5}"/>
    <cellStyle name="常规 6 2 3 3 3 4" xfId="7741" xr:uid="{31472767-B28C-4582-8E16-8E213439B711}"/>
    <cellStyle name="常规 6 2 3 3 4" xfId="3474" xr:uid="{BEF78DCA-3A5B-4FD0-A1F5-97751556467C}"/>
    <cellStyle name="常规 6 2 3 3 4 2" xfId="3475" xr:uid="{C2F7E5B2-DB11-4648-A8D2-1C48E9BA0E9A}"/>
    <cellStyle name="常规 6 2 3 3 4 2 2" xfId="6674" xr:uid="{0778395C-97DA-4016-BA3F-47BF29A7B284}"/>
    <cellStyle name="常规 6 2 3 3 4 2 2 2" xfId="13444" xr:uid="{B95A51C2-D62B-4656-BC70-8C512468D1A1}"/>
    <cellStyle name="常规 6 2 3 3 4 2 3" xfId="9900" xr:uid="{C8FAEB5A-08E7-4A40-8CA2-D4D8A600FC96}"/>
    <cellStyle name="常规 6 2 3 3 4 3" xfId="5258" xr:uid="{C046E51B-ED73-4ACD-A174-8A196CEDECDD}"/>
    <cellStyle name="常规 6 2 3 3 4 3 2" xfId="12028" xr:uid="{94AE9B9F-CF2A-4908-B045-240756617940}"/>
    <cellStyle name="常规 6 2 3 3 4 4" xfId="8095" xr:uid="{F31B4618-A5F0-4AD3-9698-9B0CBE4824B8}"/>
    <cellStyle name="常规 6 2 3 3 5" xfId="3476" xr:uid="{2B5FEB5F-7125-4C6B-A7B4-436AD4E83FF3}"/>
    <cellStyle name="常规 6 2 3 3 5 2" xfId="3477" xr:uid="{EB7D3FF5-836D-4F20-8028-5F5134222F25}"/>
    <cellStyle name="常规 6 2 3 3 5 2 2" xfId="7028" xr:uid="{CE5840F1-DA1B-4B5D-9CE5-4598C6FF6FE9}"/>
    <cellStyle name="常规 6 2 3 3 5 2 2 2" xfId="13798" xr:uid="{3599F803-31FB-4EA7-B402-3D82E5AD080B}"/>
    <cellStyle name="常规 6 2 3 3 5 2 3" xfId="10254" xr:uid="{E24A28B6-A8BD-4118-BA72-EA6A4C3E3353}"/>
    <cellStyle name="常规 6 2 3 3 5 3" xfId="5612" xr:uid="{0680413B-3E06-4E65-8C6E-4AC395ED8B3A}"/>
    <cellStyle name="常规 6 2 3 3 5 3 2" xfId="12382" xr:uid="{EE8BE4B0-A275-48AB-A4C5-B0D8E1767E13}"/>
    <cellStyle name="常规 6 2 3 3 5 4" xfId="8449" xr:uid="{5D9A0B40-7FD1-4749-95CD-9225AA1A11A9}"/>
    <cellStyle name="常规 6 2 3 3 6" xfId="3478" xr:uid="{92FBC14E-3E0E-4336-B2FA-2C025DD5A5B9}"/>
    <cellStyle name="常规 6 2 3 3 6 2" xfId="5966" xr:uid="{8E05A84B-91E9-4C4A-A239-B1C477DF38C1}"/>
    <cellStyle name="常规 6 2 3 3 6 2 2" xfId="12736" xr:uid="{BD950D98-5D37-4586-B0D0-1D8C3F0DBC06}"/>
    <cellStyle name="常规 6 2 3 3 6 3" xfId="9192" xr:uid="{F8BE8793-CBAF-4E06-9A43-608237E318D7}"/>
    <cellStyle name="常规 6 2 3 3 7" xfId="4550" xr:uid="{52BD9064-13F8-4B4D-B81A-B4A9AEC304C8}"/>
    <cellStyle name="常规 6 2 3 3 7 2" xfId="11320" xr:uid="{1CEDF298-A834-4CA7-BE5D-07C69348EF05}"/>
    <cellStyle name="常规 6 2 3 3 8" xfId="7387" xr:uid="{778536FB-FC32-448D-9DAE-48D7EC39A966}"/>
    <cellStyle name="常规 6 2 3 4" xfId="3479" xr:uid="{7E7480C8-D6A8-4F76-962C-EB2EF43DB53E}"/>
    <cellStyle name="常规 6 2 3 4 2" xfId="3480" xr:uid="{0BA594B4-904D-4CF8-ADC0-BC20331E28E0}"/>
    <cellStyle name="常规 6 2 3 4 2 2" xfId="3481" xr:uid="{DE11CDA6-7714-4C69-8F4E-FBE7AF77A3CE}"/>
    <cellStyle name="常规 6 2 3 4 2 2 2" xfId="6416" xr:uid="{1E6C1E4F-4A23-4FF1-B191-C7861B86DEB1}"/>
    <cellStyle name="常规 6 2 3 4 2 2 2 2" xfId="13186" xr:uid="{AD8D8A25-30D1-4FAC-BF32-EF733909806E}"/>
    <cellStyle name="常规 6 2 3 4 2 2 3" xfId="9642" xr:uid="{1BDDAD7A-6052-4015-85DC-7D5D9680F09B}"/>
    <cellStyle name="常规 6 2 3 4 2 3" xfId="5000" xr:uid="{DDC40B2A-4BE6-4786-85FD-21F0F67C8893}"/>
    <cellStyle name="常规 6 2 3 4 2 3 2" xfId="11770" xr:uid="{A26E8DBB-9C19-41AC-AC58-6FFCD644997D}"/>
    <cellStyle name="常规 6 2 3 4 2 4" xfId="7837" xr:uid="{6E318427-7AAC-4B72-83B5-02BAE10AF1B2}"/>
    <cellStyle name="常规 6 2 3 4 3" xfId="3482" xr:uid="{DD485A63-8D08-426A-A8FB-7481A72CC5B7}"/>
    <cellStyle name="常规 6 2 3 4 3 2" xfId="3483" xr:uid="{8082A3FB-2B66-4E66-96A3-A460C2682459}"/>
    <cellStyle name="常规 6 2 3 4 3 2 2" xfId="6770" xr:uid="{F89D4C03-66C9-4EDC-BB8B-448DF801B2EA}"/>
    <cellStyle name="常规 6 2 3 4 3 2 2 2" xfId="13540" xr:uid="{C92DBC79-6D27-45DE-A0DE-3B677E69B0FA}"/>
    <cellStyle name="常规 6 2 3 4 3 2 3" xfId="9996" xr:uid="{5BED4727-E17C-4E53-90A9-09FCE1866148}"/>
    <cellStyle name="常规 6 2 3 4 3 3" xfId="5354" xr:uid="{C33D9274-96CB-49DF-AD56-80314A1D975D}"/>
    <cellStyle name="常规 6 2 3 4 3 3 2" xfId="12124" xr:uid="{3CE5D2A1-2E65-4CA9-849D-32CF8D49DCC1}"/>
    <cellStyle name="常规 6 2 3 4 3 4" xfId="8191" xr:uid="{563F5D76-8508-438E-BB5A-42D9087FA31B}"/>
    <cellStyle name="常规 6 2 3 4 4" xfId="3484" xr:uid="{267AA5A6-C065-41CE-A077-4D14E3341664}"/>
    <cellStyle name="常规 6 2 3 4 4 2" xfId="3485" xr:uid="{ECFDE3B6-8F23-4B4E-BC18-C6E16B20B454}"/>
    <cellStyle name="常规 6 2 3 4 4 2 2" xfId="7124" xr:uid="{62F7C9D2-8114-4D53-A741-79FA0714E3EF}"/>
    <cellStyle name="常规 6 2 3 4 4 2 2 2" xfId="13894" xr:uid="{160DCF80-620F-4426-B558-E7FF9EB2A7FA}"/>
    <cellStyle name="常规 6 2 3 4 4 2 3" xfId="10350" xr:uid="{DBDFFB69-DB42-4187-B2C6-6FE9A473F173}"/>
    <cellStyle name="常规 6 2 3 4 4 3" xfId="5708" xr:uid="{FA0A4C22-13DA-4BE4-99D9-D408DBD1F86A}"/>
    <cellStyle name="常规 6 2 3 4 4 3 2" xfId="12478" xr:uid="{B32E08E3-F5A9-4B07-9345-BB9D04CD9194}"/>
    <cellStyle name="常规 6 2 3 4 4 4" xfId="8545" xr:uid="{3D7435BF-49BC-42B1-9CF8-C00406146865}"/>
    <cellStyle name="常规 6 2 3 4 5" xfId="3486" xr:uid="{23CF6EDC-888B-4AF3-BDEF-26ED61A173C7}"/>
    <cellStyle name="常规 6 2 3 4 5 2" xfId="6062" xr:uid="{AE53F92E-3265-4D11-83B1-1870FDE820D6}"/>
    <cellStyle name="常规 6 2 3 4 5 2 2" xfId="12832" xr:uid="{9424B596-7E37-4DEF-9A97-02309B5D3CFB}"/>
    <cellStyle name="常规 6 2 3 4 5 3" xfId="9288" xr:uid="{92FDCABA-ED07-4AD0-848D-DBAEEA60A702}"/>
    <cellStyle name="常规 6 2 3 4 6" xfId="4646" xr:uid="{1FB2E12F-05D1-4F24-9F94-7A8A20867C1B}"/>
    <cellStyle name="常规 6 2 3 4 6 2" xfId="11416" xr:uid="{4BE02917-A9E9-4930-99AF-4C313799C4D0}"/>
    <cellStyle name="常规 6 2 3 4 7" xfId="7483" xr:uid="{88BF13B8-5B5B-4B94-9E6F-90FA31A5CEA2}"/>
    <cellStyle name="常规 6 2 3 5" xfId="3487" xr:uid="{F8159F80-FEB6-4CAE-9C1B-161C1E8B1998}"/>
    <cellStyle name="常规 6 2 3 5 2" xfId="3488" xr:uid="{C0D05B8F-3AED-4AF2-9333-3A13EACBC7C3}"/>
    <cellStyle name="常规 6 2 3 5 2 2" xfId="6239" xr:uid="{D00E4935-0C53-4115-BFAA-7BC57B38573E}"/>
    <cellStyle name="常规 6 2 3 5 2 2 2" xfId="13009" xr:uid="{755BA59F-21BE-43E3-A6A7-BD797888A49E}"/>
    <cellStyle name="常规 6 2 3 5 2 3" xfId="9465" xr:uid="{CB68B42D-9830-4583-8BDB-68BB0C158888}"/>
    <cellStyle name="常规 6 2 3 5 3" xfId="4823" xr:uid="{67FB2DB6-F9FD-41A3-B2BD-291BC82E363C}"/>
    <cellStyle name="常规 6 2 3 5 3 2" xfId="11593" xr:uid="{79C694CA-81A2-4032-9772-71CB07FB68F3}"/>
    <cellStyle name="常规 6 2 3 5 4" xfId="7660" xr:uid="{27279C18-DC3E-42EC-A8E6-0759EC832EA1}"/>
    <cellStyle name="常规 6 2 3 6" xfId="3489" xr:uid="{86BFE61A-6A6A-49B9-B8FF-5F8F9BB5E351}"/>
    <cellStyle name="常规 6 2 3 6 2" xfId="3490" xr:uid="{671F29A8-92E1-4E92-AFEA-6247D9526A25}"/>
    <cellStyle name="常规 6 2 3 6 2 2" xfId="6593" xr:uid="{4602E631-AF5D-431D-88CE-5AEBCB2DA9B4}"/>
    <cellStyle name="常规 6 2 3 6 2 2 2" xfId="13363" xr:uid="{64B81940-45D9-42CD-8B50-5BD47CCFFAF1}"/>
    <cellStyle name="常规 6 2 3 6 2 3" xfId="9819" xr:uid="{D24E976D-BCCD-4203-A865-D54A4F86FAE2}"/>
    <cellStyle name="常规 6 2 3 6 3" xfId="5177" xr:uid="{1DE0C7C4-D610-4402-BFE2-F9C57D12E532}"/>
    <cellStyle name="常规 6 2 3 6 3 2" xfId="11947" xr:uid="{6AA11ED2-BB0C-4D2E-9B8F-16400E5821E7}"/>
    <cellStyle name="常规 6 2 3 6 4" xfId="8014" xr:uid="{2020E37A-34F7-4364-B9C2-D87C82F4A2FD}"/>
    <cellStyle name="常规 6 2 3 7" xfId="3491" xr:uid="{A44F14CC-B050-4D08-8350-BB0AD316CDD7}"/>
    <cellStyle name="常规 6 2 3 7 2" xfId="3492" xr:uid="{37621512-3910-4739-B991-E8A9754ACA85}"/>
    <cellStyle name="常规 6 2 3 7 2 2" xfId="6947" xr:uid="{DA05DC31-BC64-4A7E-88D9-905CB9867454}"/>
    <cellStyle name="常规 6 2 3 7 2 2 2" xfId="13717" xr:uid="{19F3FFF3-F888-44CE-B0D8-07CC97C2E90F}"/>
    <cellStyle name="常规 6 2 3 7 2 3" xfId="10173" xr:uid="{5DE96D91-A9D3-4593-9896-36D58AD7407C}"/>
    <cellStyle name="常规 6 2 3 7 3" xfId="5531" xr:uid="{333C851B-A5B7-443F-AB50-BBD2C0325BB6}"/>
    <cellStyle name="常规 6 2 3 7 3 2" xfId="12301" xr:uid="{A0317061-0E13-4522-83BB-3F4CF8236142}"/>
    <cellStyle name="常规 6 2 3 7 4" xfId="8368" xr:uid="{3BDCB420-0F78-4F83-8F1A-E45F1F849C6A}"/>
    <cellStyle name="常规 6 2 3 8" xfId="3493" xr:uid="{D2426672-87C6-4B7D-98D2-6A84BCB829C7}"/>
    <cellStyle name="常规 6 2 3 8 2" xfId="5885" xr:uid="{AE6AB5BC-9489-48E4-B41B-D1AE0CA74F31}"/>
    <cellStyle name="常规 6 2 3 8 2 2" xfId="12655" xr:uid="{E1ED2D1A-41F5-443A-8BFD-4FC9BC8EB927}"/>
    <cellStyle name="常规 6 2 3 8 3" xfId="9111" xr:uid="{71F88501-0A4E-48BD-BD37-9A239469633D}"/>
    <cellStyle name="常规 6 2 3 9" xfId="4469" xr:uid="{1EE8B799-8DE0-4235-8FDB-5DD56903F759}"/>
    <cellStyle name="常规 6 2 3 9 2" xfId="11239" xr:uid="{80DEC1B8-D3C2-4F05-B41D-C32AAA410AA8}"/>
    <cellStyle name="常规 6 2 4" xfId="3494" xr:uid="{691E4DA6-214C-4EE8-9BDE-23CCD9E8637D}"/>
    <cellStyle name="常规 6 2 4 10" xfId="7320" xr:uid="{2B85FFC8-6239-4D82-AA46-05E45FADBE15}"/>
    <cellStyle name="常规 6 2 4 2" xfId="3495" xr:uid="{AFC69ACA-441E-499F-87B1-E443C2452CC7}"/>
    <cellStyle name="常规 6 2 4 2 2" xfId="3496" xr:uid="{C6487A86-CB04-428D-B345-94CA84512FAD}"/>
    <cellStyle name="常规 6 2 4 2 2 2" xfId="3497" xr:uid="{34363671-81CC-4F0F-BCC0-C4293FF63A4B}"/>
    <cellStyle name="常规 6 2 4 2 2 2 2" xfId="3498" xr:uid="{B4805183-BA1E-4F0C-BD15-7B33A2F87A3C}"/>
    <cellStyle name="常规 6 2 4 2 2 2 2 2" xfId="3499" xr:uid="{885665EA-67BC-4C4C-BED0-9AF3D6CD7828}"/>
    <cellStyle name="常规 6 2 4 2 2 2 2 2 2" xfId="6553" xr:uid="{8F6161D2-A8FE-465A-BAEA-654FE80863DA}"/>
    <cellStyle name="常规 6 2 4 2 2 2 2 2 2 2" xfId="13323" xr:uid="{BBBA344D-B6F7-477E-99AB-3152659107ED}"/>
    <cellStyle name="常规 6 2 4 2 2 2 2 2 3" xfId="9779" xr:uid="{3A12D2DA-F066-4355-8DCD-1453DDE41CF2}"/>
    <cellStyle name="常规 6 2 4 2 2 2 2 3" xfId="5137" xr:uid="{25C9539C-B2E4-46CA-8A8E-61A3A5994D9F}"/>
    <cellStyle name="常规 6 2 4 2 2 2 2 3 2" xfId="11907" xr:uid="{50944627-A902-4CD3-A702-10CF9AA43B92}"/>
    <cellStyle name="常规 6 2 4 2 2 2 2 4" xfId="7974" xr:uid="{BB40DD18-D3F6-47F7-B3D3-F5B501D57851}"/>
    <cellStyle name="常规 6 2 4 2 2 2 3" xfId="3500" xr:uid="{8BFF49B7-B9B9-4E71-B01B-933ED00AE9E9}"/>
    <cellStyle name="常规 6 2 4 2 2 2 3 2" xfId="3501" xr:uid="{13251CFC-3651-4678-9923-B6FD7F443960}"/>
    <cellStyle name="常规 6 2 4 2 2 2 3 2 2" xfId="6907" xr:uid="{EE09DA17-1580-4774-95C2-EF59E6AA18A6}"/>
    <cellStyle name="常规 6 2 4 2 2 2 3 2 2 2" xfId="13677" xr:uid="{85311F24-A4A3-4F60-B4A9-42795384DA56}"/>
    <cellStyle name="常规 6 2 4 2 2 2 3 2 3" xfId="10133" xr:uid="{27C6ACD2-7A5A-4E19-9611-4DD9338FEA2B}"/>
    <cellStyle name="常规 6 2 4 2 2 2 3 3" xfId="5491" xr:uid="{65CD1281-6632-4384-955E-081F0C1380EF}"/>
    <cellStyle name="常规 6 2 4 2 2 2 3 3 2" xfId="12261" xr:uid="{416FF9A9-3B5F-44C2-89EA-69F1401010EB}"/>
    <cellStyle name="常规 6 2 4 2 2 2 3 4" xfId="8328" xr:uid="{1EF95BEB-D8B2-4AE7-B26C-41D7607B3575}"/>
    <cellStyle name="常规 6 2 4 2 2 2 4" xfId="3502" xr:uid="{369D4553-70CB-4CA4-98F4-F20C9DB0E071}"/>
    <cellStyle name="常规 6 2 4 2 2 2 4 2" xfId="3503" xr:uid="{D68ECEDA-73B3-4BB9-9463-078FEA06F574}"/>
    <cellStyle name="常规 6 2 4 2 2 2 4 2 2" xfId="7261" xr:uid="{731832BB-489B-42D3-B3CB-91D31745B7F0}"/>
    <cellStyle name="常规 6 2 4 2 2 2 4 2 2 2" xfId="14031" xr:uid="{B8D614D0-C8D1-4307-BA6B-D9DAE181AA7C}"/>
    <cellStyle name="常规 6 2 4 2 2 2 4 2 3" xfId="10487" xr:uid="{05F8AF46-AC85-4DF4-A352-B86D3CD613F8}"/>
    <cellStyle name="常规 6 2 4 2 2 2 4 3" xfId="5845" xr:uid="{52B2E4D0-442F-44C1-941A-CD821F486F4B}"/>
    <cellStyle name="常规 6 2 4 2 2 2 4 3 2" xfId="12615" xr:uid="{EF1E7A5C-40CD-4369-A197-1FA1E0D00FCB}"/>
    <cellStyle name="常规 6 2 4 2 2 2 4 4" xfId="8682" xr:uid="{B0B548AB-7984-426D-BD71-05851F0884E7}"/>
    <cellStyle name="常规 6 2 4 2 2 2 5" xfId="3504" xr:uid="{9B6716E0-1F5E-493F-A38A-E7BD8BE7E8DC}"/>
    <cellStyle name="常规 6 2 4 2 2 2 5 2" xfId="6199" xr:uid="{5FD9A023-FDF5-47D0-90E4-2065846543A7}"/>
    <cellStyle name="常规 6 2 4 2 2 2 5 2 2" xfId="12969" xr:uid="{DA373781-0BB1-4F86-A2EE-6144CEEE9E29}"/>
    <cellStyle name="常规 6 2 4 2 2 2 5 3" xfId="9425" xr:uid="{189F906D-616C-476C-AE99-EE0DB8EF0F92}"/>
    <cellStyle name="常规 6 2 4 2 2 2 6" xfId="4783" xr:uid="{C1DE1A36-C4A7-4115-9A44-69570D79B357}"/>
    <cellStyle name="常规 6 2 4 2 2 2 6 2" xfId="11553" xr:uid="{DB72EB59-AECC-4347-9DA3-FFE8B844C287}"/>
    <cellStyle name="常规 6 2 4 2 2 2 7" xfId="7620" xr:uid="{2869C009-B14A-4C51-B9ED-B28E90341A09}"/>
    <cellStyle name="常规 6 2 4 2 2 3" xfId="3505" xr:uid="{CD9A07C0-364B-4523-9F0C-469D49EC8061}"/>
    <cellStyle name="常规 6 2 4 2 2 3 2" xfId="3506" xr:uid="{F8BB7037-9C42-402C-8A04-1DF8648B942B}"/>
    <cellStyle name="常规 6 2 4 2 2 3 2 2" xfId="6376" xr:uid="{A95BA975-680F-41F7-A4AB-90B7FAF4D476}"/>
    <cellStyle name="常规 6 2 4 2 2 3 2 2 2" xfId="13146" xr:uid="{6E9326C6-61A8-4AAC-8F6F-BD4728C3AE47}"/>
    <cellStyle name="常规 6 2 4 2 2 3 2 3" xfId="9602" xr:uid="{176927A7-4A40-477C-8CCC-1901BE6B6B9E}"/>
    <cellStyle name="常规 6 2 4 2 2 3 3" xfId="4960" xr:uid="{07A1B2BA-59E5-4807-A3C8-510CA6211295}"/>
    <cellStyle name="常规 6 2 4 2 2 3 3 2" xfId="11730" xr:uid="{1E08AE5E-5424-4E2E-BBD4-0DCFAA891032}"/>
    <cellStyle name="常规 6 2 4 2 2 3 4" xfId="7797" xr:uid="{5079CFA3-529E-4294-9189-F8692F7F4FC9}"/>
    <cellStyle name="常规 6 2 4 2 2 4" xfId="3507" xr:uid="{167D4745-0848-4F9C-A9DC-882741AE2B3A}"/>
    <cellStyle name="常规 6 2 4 2 2 4 2" xfId="3508" xr:uid="{3D3E868D-98D7-4B9A-97D2-408FA7A8029E}"/>
    <cellStyle name="常规 6 2 4 2 2 4 2 2" xfId="6730" xr:uid="{4E13A173-C5D1-49F4-B216-3B1D59FE4EA3}"/>
    <cellStyle name="常规 6 2 4 2 2 4 2 2 2" xfId="13500" xr:uid="{CA22B833-8DD1-47F6-8157-E0E4ACC8A491}"/>
    <cellStyle name="常规 6 2 4 2 2 4 2 3" xfId="9956" xr:uid="{7F8FCD9D-19D8-4FE3-86B5-C77C612ED5E3}"/>
    <cellStyle name="常规 6 2 4 2 2 4 3" xfId="5314" xr:uid="{A8CB5CC3-1DF7-4538-B8E4-928B5D13B6C5}"/>
    <cellStyle name="常规 6 2 4 2 2 4 3 2" xfId="12084" xr:uid="{E39E0ABC-1452-442B-9E4D-600F9AFB6F48}"/>
    <cellStyle name="常规 6 2 4 2 2 4 4" xfId="8151" xr:uid="{D6EB43B1-732D-4960-BA5C-2368CD6ADC26}"/>
    <cellStyle name="常规 6 2 4 2 2 5" xfId="3509" xr:uid="{A7A84FBB-4663-4CB2-A80B-A7B2C3DDB116}"/>
    <cellStyle name="常规 6 2 4 2 2 5 2" xfId="3510" xr:uid="{B2AB9AFB-F08A-4C32-964F-092C1B5462A4}"/>
    <cellStyle name="常规 6 2 4 2 2 5 2 2" xfId="7084" xr:uid="{235F0C6D-97C8-4361-84D2-01AC6A03410D}"/>
    <cellStyle name="常规 6 2 4 2 2 5 2 2 2" xfId="13854" xr:uid="{5C0CDDE7-CA5A-4521-9ED4-C8C7CD8D96A6}"/>
    <cellStyle name="常规 6 2 4 2 2 5 2 3" xfId="10310" xr:uid="{5B9F356C-8A61-494E-B9AA-BB99E965D598}"/>
    <cellStyle name="常规 6 2 4 2 2 5 3" xfId="5668" xr:uid="{021ABC5F-6124-4306-B704-77B957AC120D}"/>
    <cellStyle name="常规 6 2 4 2 2 5 3 2" xfId="12438" xr:uid="{F1E747EC-7F1A-466B-9C60-3C320C66D4FF}"/>
    <cellStyle name="常规 6 2 4 2 2 5 4" xfId="8505" xr:uid="{0D22C059-595C-40E2-9AC3-E7688852860A}"/>
    <cellStyle name="常规 6 2 4 2 2 6" xfId="3511" xr:uid="{AC1DEA70-D771-400C-8C72-0767C5056FBF}"/>
    <cellStyle name="常规 6 2 4 2 2 6 2" xfId="6022" xr:uid="{B4351215-5CCA-44F8-93A6-B70C7B292B30}"/>
    <cellStyle name="常规 6 2 4 2 2 6 2 2" xfId="12792" xr:uid="{F715CD1E-0B64-482C-B5E2-102C3BEB54BD}"/>
    <cellStyle name="常规 6 2 4 2 2 6 3" xfId="9248" xr:uid="{6F692784-31CB-4116-98FB-B1D9C186B5AB}"/>
    <cellStyle name="常规 6 2 4 2 2 7" xfId="4606" xr:uid="{479A6886-8B50-4A4A-B5BE-448B7D0F95FD}"/>
    <cellStyle name="常规 6 2 4 2 2 7 2" xfId="11376" xr:uid="{4B0E5987-A196-47A1-AEAA-17A496E37349}"/>
    <cellStyle name="常规 6 2 4 2 2 8" xfId="7443" xr:uid="{033F3360-23DC-4AAA-B6B3-3E93BE47469B}"/>
    <cellStyle name="常规 6 2 4 2 3" xfId="3512" xr:uid="{2395A8D2-4712-48F9-B89E-B9C2398A0B8E}"/>
    <cellStyle name="常规 6 2 4 2 3 2" xfId="3513" xr:uid="{6F0587C0-6C77-4EFE-91A7-4A7CFDB96F15}"/>
    <cellStyle name="常规 6 2 4 2 3 2 2" xfId="3514" xr:uid="{677B8299-B037-4F66-BCC2-4223BE82985C}"/>
    <cellStyle name="常规 6 2 4 2 3 2 2 2" xfId="6472" xr:uid="{14012AEE-2D16-4CDF-A6BE-4BB74235BABC}"/>
    <cellStyle name="常规 6 2 4 2 3 2 2 2 2" xfId="13242" xr:uid="{010BC0FC-2379-4D86-8430-1649DC35DE41}"/>
    <cellStyle name="常规 6 2 4 2 3 2 2 3" xfId="9698" xr:uid="{0E2A7E1C-F713-427B-8CCF-6F59ACCD1F29}"/>
    <cellStyle name="常规 6 2 4 2 3 2 3" xfId="5056" xr:uid="{75F61655-93FF-4ABF-839B-C697E45919FA}"/>
    <cellStyle name="常规 6 2 4 2 3 2 3 2" xfId="11826" xr:uid="{5B1C96D7-0E03-464B-A60B-419C5D7217AB}"/>
    <cellStyle name="常规 6 2 4 2 3 2 4" xfId="7893" xr:uid="{C43CED02-16C2-4B42-8A9A-7B972AF364E5}"/>
    <cellStyle name="常规 6 2 4 2 3 3" xfId="3515" xr:uid="{3F1EDF01-8F9E-4478-BA6A-6B5BF1886DFE}"/>
    <cellStyle name="常规 6 2 4 2 3 3 2" xfId="3516" xr:uid="{804A2FC1-6645-441D-AC03-C88CEBA583BE}"/>
    <cellStyle name="常规 6 2 4 2 3 3 2 2" xfId="6826" xr:uid="{7A5E01E4-102C-4AB6-BF43-5D23D755FEAE}"/>
    <cellStyle name="常规 6 2 4 2 3 3 2 2 2" xfId="13596" xr:uid="{5F4D70CD-79A0-4263-8121-203214F73813}"/>
    <cellStyle name="常规 6 2 4 2 3 3 2 3" xfId="10052" xr:uid="{8076141F-267E-4860-B2A4-602963C24F05}"/>
    <cellStyle name="常规 6 2 4 2 3 3 3" xfId="5410" xr:uid="{F0453D98-07F5-497E-A75E-E16BE2527F26}"/>
    <cellStyle name="常规 6 2 4 2 3 3 3 2" xfId="12180" xr:uid="{64F9B4A1-B5FA-4F39-B070-904110DF08BC}"/>
    <cellStyle name="常规 6 2 4 2 3 3 4" xfId="8247" xr:uid="{5A074F07-71BF-4C2E-97AA-2A4B1987ABE4}"/>
    <cellStyle name="常规 6 2 4 2 3 4" xfId="3517" xr:uid="{97E73BD4-1179-4826-807F-0116EDF06521}"/>
    <cellStyle name="常规 6 2 4 2 3 4 2" xfId="3518" xr:uid="{5CD821B0-7273-4781-985D-D9C19912F716}"/>
    <cellStyle name="常规 6 2 4 2 3 4 2 2" xfId="7180" xr:uid="{1A089473-0A47-4BB2-AC25-D987CA0C9112}"/>
    <cellStyle name="常规 6 2 4 2 3 4 2 2 2" xfId="13950" xr:uid="{96F0C533-30CF-4861-A717-A7F0F06EF2A0}"/>
    <cellStyle name="常规 6 2 4 2 3 4 2 3" xfId="10406" xr:uid="{CB6C1BF3-1EAD-4DCC-BD5A-4FA5A508EF7E}"/>
    <cellStyle name="常规 6 2 4 2 3 4 3" xfId="5764" xr:uid="{63249EB2-88C0-4991-B43E-195104E56EF2}"/>
    <cellStyle name="常规 6 2 4 2 3 4 3 2" xfId="12534" xr:uid="{C303BDE5-8467-42EF-BDC9-9B68B69D9467}"/>
    <cellStyle name="常规 6 2 4 2 3 4 4" xfId="8601" xr:uid="{50FAE979-4040-44BE-8977-201292B44E5F}"/>
    <cellStyle name="常规 6 2 4 2 3 5" xfId="3519" xr:uid="{690E644A-4C78-4F7D-8D47-763A71B0110F}"/>
    <cellStyle name="常规 6 2 4 2 3 5 2" xfId="6118" xr:uid="{2D426795-1856-4272-BEC3-C7AB8D96D1C2}"/>
    <cellStyle name="常规 6 2 4 2 3 5 2 2" xfId="12888" xr:uid="{202A2614-FE6D-4FBA-9BCC-FED9B902CF63}"/>
    <cellStyle name="常规 6 2 4 2 3 5 3" xfId="9344" xr:uid="{A1CA2347-1D3F-48E3-826E-EFD380B20DD1}"/>
    <cellStyle name="常规 6 2 4 2 3 6" xfId="4702" xr:uid="{58A8DE2F-550D-42DF-8EDA-B9EC2FA59671}"/>
    <cellStyle name="常规 6 2 4 2 3 6 2" xfId="11472" xr:uid="{3C5849D7-C9AD-414F-ABC4-393FF955F524}"/>
    <cellStyle name="常规 6 2 4 2 3 7" xfId="7539" xr:uid="{C103E0DA-11A4-4CB1-A5BC-8A8B0883E77D}"/>
    <cellStyle name="常规 6 2 4 2 4" xfId="3520" xr:uid="{C0889FFD-3251-4155-9F5D-22C2BA0C3BB4}"/>
    <cellStyle name="常规 6 2 4 2 4 2" xfId="3521" xr:uid="{36F7FEC7-348B-4DD8-A7C6-BC7728298B67}"/>
    <cellStyle name="常规 6 2 4 2 4 2 2" xfId="6295" xr:uid="{79D56597-227F-4910-B5F9-221FC045BCE3}"/>
    <cellStyle name="常规 6 2 4 2 4 2 2 2" xfId="13065" xr:uid="{4D11274A-E80B-49D0-8DAD-01A129A49217}"/>
    <cellStyle name="常规 6 2 4 2 4 2 3" xfId="9521" xr:uid="{BE6B525D-E2C9-472B-B73B-BA17296FBE25}"/>
    <cellStyle name="常规 6 2 4 2 4 3" xfId="4879" xr:uid="{3667691C-B8CD-4DE1-AB7E-5BE22349D6E8}"/>
    <cellStyle name="常规 6 2 4 2 4 3 2" xfId="11649" xr:uid="{777D796B-C74E-4FE9-992B-8C6580FA806B}"/>
    <cellStyle name="常规 6 2 4 2 4 4" xfId="7716" xr:uid="{BE324BC9-EFEA-4DAE-8188-50B390949516}"/>
    <cellStyle name="常规 6 2 4 2 5" xfId="3522" xr:uid="{2BE21B27-3CC2-4C4E-8494-899F29010176}"/>
    <cellStyle name="常规 6 2 4 2 5 2" xfId="3523" xr:uid="{1D6F3216-1C60-43C7-B5EE-6E386C8623DA}"/>
    <cellStyle name="常规 6 2 4 2 5 2 2" xfId="6649" xr:uid="{4136AC93-8156-43C8-9BAC-1FEC16ECABC7}"/>
    <cellStyle name="常规 6 2 4 2 5 2 2 2" xfId="13419" xr:uid="{90D537B4-7A73-4931-983E-562F6338C31A}"/>
    <cellStyle name="常规 6 2 4 2 5 2 3" xfId="9875" xr:uid="{4F223084-16F6-4FC9-BA0C-0E12836ADF92}"/>
    <cellStyle name="常规 6 2 4 2 5 3" xfId="5233" xr:uid="{879832C0-B7BB-4D12-9E11-9048FEA6C6A5}"/>
    <cellStyle name="常规 6 2 4 2 5 3 2" xfId="12003" xr:uid="{8AC38AA9-1720-49B2-A24D-F4A4B5BB58E5}"/>
    <cellStyle name="常规 6 2 4 2 5 4" xfId="8070" xr:uid="{3B0C5848-7CD1-40DE-91C0-0A7CEFA677CF}"/>
    <cellStyle name="常规 6 2 4 2 6" xfId="3524" xr:uid="{D63E3051-FD22-466F-9B3D-EC7C27E29386}"/>
    <cellStyle name="常规 6 2 4 2 6 2" xfId="3525" xr:uid="{97306A8F-FA43-4C49-A69D-067CD328301D}"/>
    <cellStyle name="常规 6 2 4 2 6 2 2" xfId="7003" xr:uid="{50FFF473-CBA5-4FA0-A70F-2B5433E6C7BC}"/>
    <cellStyle name="常规 6 2 4 2 6 2 2 2" xfId="13773" xr:uid="{3EB193BD-A49F-4A39-BD66-9D742F31F8E1}"/>
    <cellStyle name="常规 6 2 4 2 6 2 3" xfId="10229" xr:uid="{CE1473B0-ACF2-4E90-9AE6-2AF88EDC3775}"/>
    <cellStyle name="常规 6 2 4 2 6 3" xfId="5587" xr:uid="{94A3E046-E840-4467-A303-9864EAD28B09}"/>
    <cellStyle name="常规 6 2 4 2 6 3 2" xfId="12357" xr:uid="{F6D50A99-75F8-4DCF-BE24-A73BE627A55B}"/>
    <cellStyle name="常规 6 2 4 2 6 4" xfId="8424" xr:uid="{FB142E3C-7588-4B07-9515-86005912901F}"/>
    <cellStyle name="常规 6 2 4 2 7" xfId="3526" xr:uid="{F89571DD-C730-42CB-8BE3-6492DBDB3422}"/>
    <cellStyle name="常规 6 2 4 2 7 2" xfId="5941" xr:uid="{33353A5E-E5BB-45BB-B5C3-FEBC33C5A673}"/>
    <cellStyle name="常规 6 2 4 2 7 2 2" xfId="12711" xr:uid="{F94D6412-95E8-4C8A-9955-DD4B39A9AB6C}"/>
    <cellStyle name="常规 6 2 4 2 7 3" xfId="9167" xr:uid="{3CD1FE05-EEB0-4FEE-A046-FEE1BE0C9B27}"/>
    <cellStyle name="常规 6 2 4 2 8" xfId="4525" xr:uid="{F5299922-8F45-4197-82F3-849728994917}"/>
    <cellStyle name="常规 6 2 4 2 8 2" xfId="11295" xr:uid="{D44B35AE-9B01-463E-B613-C5050DF5AAE3}"/>
    <cellStyle name="常规 6 2 4 2 9" xfId="7362" xr:uid="{A60F7FF6-D8D7-4761-9DC0-A086BDD8C3C9}"/>
    <cellStyle name="常规 6 2 4 3" xfId="3527" xr:uid="{858246C1-A8CF-44E2-B861-94D4A4F18D90}"/>
    <cellStyle name="常规 6 2 4 3 2" xfId="3528" xr:uid="{1798E07F-17C3-4EC5-B24C-884DE9317BC4}"/>
    <cellStyle name="常规 6 2 4 3 2 2" xfId="3529" xr:uid="{22250064-E7DE-4BCA-A363-0831E6C1EC39}"/>
    <cellStyle name="常规 6 2 4 3 2 2 2" xfId="3530" xr:uid="{36EDA8C6-865E-4CFC-957C-B9246839E4F9}"/>
    <cellStyle name="常规 6 2 4 3 2 2 2 2" xfId="6511" xr:uid="{0EF8260F-E6AC-4530-AAE5-51DB89295CAF}"/>
    <cellStyle name="常规 6 2 4 3 2 2 2 2 2" xfId="13281" xr:uid="{A72E9C85-A7B1-4B4B-994F-AC94F0775116}"/>
    <cellStyle name="常规 6 2 4 3 2 2 2 3" xfId="9737" xr:uid="{7B0E64FD-0F3D-4D1B-94C3-F92BEB24EA22}"/>
    <cellStyle name="常规 6 2 4 3 2 2 3" xfId="5095" xr:uid="{34A855C5-9771-44D0-862A-26429FD88305}"/>
    <cellStyle name="常规 6 2 4 3 2 2 3 2" xfId="11865" xr:uid="{C7D6C909-0E26-4500-81EB-CB32C4B46AE1}"/>
    <cellStyle name="常规 6 2 4 3 2 2 4" xfId="7932" xr:uid="{F62DA6FE-05AF-4F9E-8C2E-35C53077C947}"/>
    <cellStyle name="常规 6 2 4 3 2 3" xfId="3531" xr:uid="{55670881-0B3E-43E5-964F-288EC5E03825}"/>
    <cellStyle name="常规 6 2 4 3 2 3 2" xfId="3532" xr:uid="{5F6D8E52-2496-4C50-B090-FFF4876B7D05}"/>
    <cellStyle name="常规 6 2 4 3 2 3 2 2" xfId="6865" xr:uid="{C26DFF22-0C4C-4A65-991B-023BEC508CE2}"/>
    <cellStyle name="常规 6 2 4 3 2 3 2 2 2" xfId="13635" xr:uid="{DDE559AF-E2BD-4230-9CAE-6C9894D272D3}"/>
    <cellStyle name="常规 6 2 4 3 2 3 2 3" xfId="10091" xr:uid="{28D9E592-012B-48C6-A978-69A67552A120}"/>
    <cellStyle name="常规 6 2 4 3 2 3 3" xfId="5449" xr:uid="{6B70DE16-942B-406B-AA0A-C0C5B979F27B}"/>
    <cellStyle name="常规 6 2 4 3 2 3 3 2" xfId="12219" xr:uid="{3859F30F-B2EA-45CD-AC39-AF9F8880FFDD}"/>
    <cellStyle name="常规 6 2 4 3 2 3 4" xfId="8286" xr:uid="{5F2F1F73-23F3-43AC-997C-837EBD285598}"/>
    <cellStyle name="常规 6 2 4 3 2 4" xfId="3533" xr:uid="{2E92596F-8D67-4717-BCDC-22C1BF90FFBB}"/>
    <cellStyle name="常规 6 2 4 3 2 4 2" xfId="3534" xr:uid="{98F52F37-E5D9-4ED4-AB2E-6353331BF529}"/>
    <cellStyle name="常规 6 2 4 3 2 4 2 2" xfId="7219" xr:uid="{274DAACA-FF3F-42DD-B8F2-DC969A203AD9}"/>
    <cellStyle name="常规 6 2 4 3 2 4 2 2 2" xfId="13989" xr:uid="{38B62834-3838-4DE9-BD67-596C3D7811B8}"/>
    <cellStyle name="常规 6 2 4 3 2 4 2 3" xfId="10445" xr:uid="{1044B21B-A6BF-4C04-958E-E4EA07E5F16C}"/>
    <cellStyle name="常规 6 2 4 3 2 4 3" xfId="5803" xr:uid="{E00C6E56-6104-43FD-9539-CD7CCB2B5CE6}"/>
    <cellStyle name="常规 6 2 4 3 2 4 3 2" xfId="12573" xr:uid="{CD2A7506-646A-4DE5-9374-471683A1BE95}"/>
    <cellStyle name="常规 6 2 4 3 2 4 4" xfId="8640" xr:uid="{6396F742-EF80-4899-8768-6BBE9CAECBD8}"/>
    <cellStyle name="常规 6 2 4 3 2 5" xfId="3535" xr:uid="{9211F806-232C-462A-B564-CEAD0A249B1F}"/>
    <cellStyle name="常规 6 2 4 3 2 5 2" xfId="6157" xr:uid="{46BA2A80-0911-49F5-9135-41FCA6DA1F63}"/>
    <cellStyle name="常规 6 2 4 3 2 5 2 2" xfId="12927" xr:uid="{06BA080C-7B79-4B9F-938F-26F119F89779}"/>
    <cellStyle name="常规 6 2 4 3 2 5 3" xfId="9383" xr:uid="{F2C36B8B-418E-47A5-A42D-EEE78FDD6D28}"/>
    <cellStyle name="常规 6 2 4 3 2 6" xfId="4741" xr:uid="{22AE2F69-CC3F-4CFA-B1CD-4F45CAB873A6}"/>
    <cellStyle name="常规 6 2 4 3 2 6 2" xfId="11511" xr:uid="{BFFC07A2-6396-4EF8-B4DD-01963D844577}"/>
    <cellStyle name="常规 6 2 4 3 2 7" xfId="7578" xr:uid="{5C79AE93-F207-4AFC-AA82-EA08E316BA6D}"/>
    <cellStyle name="常规 6 2 4 3 3" xfId="3536" xr:uid="{D77025E1-7035-4F71-B500-9D9A71DCB9FE}"/>
    <cellStyle name="常规 6 2 4 3 3 2" xfId="3537" xr:uid="{246F90B5-CDDA-48BA-B7B0-372E2B2F532C}"/>
    <cellStyle name="常规 6 2 4 3 3 2 2" xfId="6334" xr:uid="{9D7EC225-6867-4640-9A61-1A0131587187}"/>
    <cellStyle name="常规 6 2 4 3 3 2 2 2" xfId="13104" xr:uid="{B3E8C071-B04F-4D60-BCBA-EE478EAEBB7E}"/>
    <cellStyle name="常规 6 2 4 3 3 2 3" xfId="9560" xr:uid="{FD9F1067-DD78-49D9-80EB-57BF0AB74774}"/>
    <cellStyle name="常规 6 2 4 3 3 3" xfId="4918" xr:uid="{DD05E432-AC9C-4D3C-B25E-3D0D22B93DBC}"/>
    <cellStyle name="常规 6 2 4 3 3 3 2" xfId="11688" xr:uid="{2D67837D-C383-46FD-82DA-C9AA6A995259}"/>
    <cellStyle name="常规 6 2 4 3 3 4" xfId="7755" xr:uid="{61B41587-8A7A-44D5-9977-FA92CD463D36}"/>
    <cellStyle name="常规 6 2 4 3 4" xfId="3538" xr:uid="{CBAF2BA9-8A31-4E3C-90D8-8F0906033CA6}"/>
    <cellStyle name="常规 6 2 4 3 4 2" xfId="3539" xr:uid="{58BEE496-BAB2-4DC2-9971-E5B324F1AA81}"/>
    <cellStyle name="常规 6 2 4 3 4 2 2" xfId="6688" xr:uid="{8E17E5B6-9C9E-4513-A4C8-34120D026203}"/>
    <cellStyle name="常规 6 2 4 3 4 2 2 2" xfId="13458" xr:uid="{711F051B-F5CF-452B-9FC3-49634F277E26}"/>
    <cellStyle name="常规 6 2 4 3 4 2 3" xfId="9914" xr:uid="{630BA67A-148C-421C-84CA-97FF67D3D849}"/>
    <cellStyle name="常规 6 2 4 3 4 3" xfId="5272" xr:uid="{60ACC139-E582-428C-A85F-E0218CE376F3}"/>
    <cellStyle name="常规 6 2 4 3 4 3 2" xfId="12042" xr:uid="{D7664D57-80F0-41F6-8059-DA6D320DDCED}"/>
    <cellStyle name="常规 6 2 4 3 4 4" xfId="8109" xr:uid="{31FCCAB8-99D2-4B4B-8B01-10D02F4F322D}"/>
    <cellStyle name="常规 6 2 4 3 5" xfId="3540" xr:uid="{4BFBF3DA-F226-408D-8009-40DFD3F7EA99}"/>
    <cellStyle name="常规 6 2 4 3 5 2" xfId="3541" xr:uid="{314570AF-E3D7-4005-AAB1-09F515B6B183}"/>
    <cellStyle name="常规 6 2 4 3 5 2 2" xfId="7042" xr:uid="{7C2A7C4E-1865-42AA-8F80-9745F4B302DB}"/>
    <cellStyle name="常规 6 2 4 3 5 2 2 2" xfId="13812" xr:uid="{9FDB26EC-9151-4BA5-8C6A-BAD88C015460}"/>
    <cellStyle name="常规 6 2 4 3 5 2 3" xfId="10268" xr:uid="{3B93771E-AFFC-4FFF-8066-FC3F9B874B6D}"/>
    <cellStyle name="常规 6 2 4 3 5 3" xfId="5626" xr:uid="{04CAB5EF-53A0-4BDE-829C-4B11EEB2C4A7}"/>
    <cellStyle name="常规 6 2 4 3 5 3 2" xfId="12396" xr:uid="{E45DFD5B-2950-4B8A-9D6E-900AA2E1DBD5}"/>
    <cellStyle name="常规 6 2 4 3 5 4" xfId="8463" xr:uid="{DE27A91B-6234-4A32-8620-AEF48364D994}"/>
    <cellStyle name="常规 6 2 4 3 6" xfId="3542" xr:uid="{79CD0543-8AFC-4F1E-A4BA-94FDA7CF706B}"/>
    <cellStyle name="常规 6 2 4 3 6 2" xfId="5980" xr:uid="{F285EE2E-264A-415B-B929-2968C6D9DC15}"/>
    <cellStyle name="常规 6 2 4 3 6 2 2" xfId="12750" xr:uid="{1294F763-1C9A-476E-906E-10A25EEC353D}"/>
    <cellStyle name="常规 6 2 4 3 6 3" xfId="9206" xr:uid="{81CA2D42-5CCB-44CE-8022-B2A063A3969C}"/>
    <cellStyle name="常规 6 2 4 3 7" xfId="4564" xr:uid="{A8A6A14E-8811-4C25-AF13-A5536FF5D6C5}"/>
    <cellStyle name="常规 6 2 4 3 7 2" xfId="11334" xr:uid="{15CAC3B5-50CC-41C0-9D7C-36A02A754387}"/>
    <cellStyle name="常规 6 2 4 3 8" xfId="7401" xr:uid="{8E283339-CA87-4D91-B71D-9D07EE951D07}"/>
    <cellStyle name="常规 6 2 4 4" xfId="3543" xr:uid="{CD37D0DF-4A48-47FB-9323-86D12E0B9235}"/>
    <cellStyle name="常规 6 2 4 4 2" xfId="3544" xr:uid="{3C87C1FD-AD6D-4980-BB89-3338F458CCD2}"/>
    <cellStyle name="常规 6 2 4 4 2 2" xfId="3545" xr:uid="{C5D89520-7AE9-4E78-B881-90F682C1F75F}"/>
    <cellStyle name="常规 6 2 4 4 2 2 2" xfId="6430" xr:uid="{2867999F-EB58-4575-857B-F04B14F9EEA7}"/>
    <cellStyle name="常规 6 2 4 4 2 2 2 2" xfId="13200" xr:uid="{7266BEC2-831C-4BFA-851C-B53296840353}"/>
    <cellStyle name="常规 6 2 4 4 2 2 3" xfId="9656" xr:uid="{5A3903EA-6ADF-4DF2-B0A9-FEA803EF2E80}"/>
    <cellStyle name="常规 6 2 4 4 2 3" xfId="5014" xr:uid="{D2B9B904-6479-4DFE-BE5C-2A6A99ED37B9}"/>
    <cellStyle name="常规 6 2 4 4 2 3 2" xfId="11784" xr:uid="{DB89D399-1929-4347-999E-852CA2FE4441}"/>
    <cellStyle name="常规 6 2 4 4 2 4" xfId="7851" xr:uid="{86B7381F-3075-4F1F-B823-9252FBD814B4}"/>
    <cellStyle name="常规 6 2 4 4 3" xfId="3546" xr:uid="{C3C3316D-F161-4704-ABB1-816075EC5B9F}"/>
    <cellStyle name="常规 6 2 4 4 3 2" xfId="3547" xr:uid="{09B1C4F5-1913-4D65-A5A5-2E64C32B63C7}"/>
    <cellStyle name="常规 6 2 4 4 3 2 2" xfId="6784" xr:uid="{300C2360-CD92-4CCC-8AFA-15089641C385}"/>
    <cellStyle name="常规 6 2 4 4 3 2 2 2" xfId="13554" xr:uid="{50AA722C-0343-407C-BDFA-2F0566890C01}"/>
    <cellStyle name="常规 6 2 4 4 3 2 3" xfId="10010" xr:uid="{7A4D294A-64CF-4903-8D79-DF9AC2925778}"/>
    <cellStyle name="常规 6 2 4 4 3 3" xfId="5368" xr:uid="{1362181E-68A9-42F9-9623-A7ED75D40DDF}"/>
    <cellStyle name="常规 6 2 4 4 3 3 2" xfId="12138" xr:uid="{1F587984-9216-4B97-B442-F075E38FD6F3}"/>
    <cellStyle name="常规 6 2 4 4 3 4" xfId="8205" xr:uid="{79ABA968-3CEE-4751-9D6A-3AA454892FD7}"/>
    <cellStyle name="常规 6 2 4 4 4" xfId="3548" xr:uid="{5938C87C-5D23-4403-84BE-BDF2107DE546}"/>
    <cellStyle name="常规 6 2 4 4 4 2" xfId="3549" xr:uid="{4E2DFCE6-F6DC-44EF-8F8F-36DD1C69E0C1}"/>
    <cellStyle name="常规 6 2 4 4 4 2 2" xfId="7138" xr:uid="{F3000F98-55B3-4419-B797-08D002DE39B4}"/>
    <cellStyle name="常规 6 2 4 4 4 2 2 2" xfId="13908" xr:uid="{EB4A649B-C3F2-48CE-8291-81EFB15890B4}"/>
    <cellStyle name="常规 6 2 4 4 4 2 3" xfId="10364" xr:uid="{27AEAFB7-70C0-4184-90CE-A05E5E6C889E}"/>
    <cellStyle name="常规 6 2 4 4 4 3" xfId="5722" xr:uid="{3B188349-72E6-402F-A511-ACEFC59C5D64}"/>
    <cellStyle name="常规 6 2 4 4 4 3 2" xfId="12492" xr:uid="{2F277708-4FF4-4036-A3A1-E4D061520651}"/>
    <cellStyle name="常规 6 2 4 4 4 4" xfId="8559" xr:uid="{83CB3D47-8A3C-4E66-BCD0-9901DE58AF79}"/>
    <cellStyle name="常规 6 2 4 4 5" xfId="3550" xr:uid="{16D1D8D5-1AFB-4B4D-8813-57B90BFE11F5}"/>
    <cellStyle name="常规 6 2 4 4 5 2" xfId="6076" xr:uid="{D7A98808-F351-4FE9-8C44-236807EB13B3}"/>
    <cellStyle name="常规 6 2 4 4 5 2 2" xfId="12846" xr:uid="{F3009E3C-E69A-4862-B757-4D1E0190705A}"/>
    <cellStyle name="常规 6 2 4 4 5 3" xfId="9302" xr:uid="{C97924C6-3CF3-4261-B22D-3872CC03B388}"/>
    <cellStyle name="常规 6 2 4 4 6" xfId="4660" xr:uid="{D861008C-BAA0-48B6-A2AE-87E873DCF697}"/>
    <cellStyle name="常规 6 2 4 4 6 2" xfId="11430" xr:uid="{C0BFE7AF-7C1C-4CD5-AA47-A3497ADE8D1D}"/>
    <cellStyle name="常规 6 2 4 4 7" xfId="7497" xr:uid="{37430EC7-048D-40AE-A600-23348E815275}"/>
    <cellStyle name="常规 6 2 4 5" xfId="3551" xr:uid="{64E7049A-476E-4811-9B8E-576263EE071C}"/>
    <cellStyle name="常规 6 2 4 5 2" xfId="3552" xr:uid="{A6377A12-65F9-4C96-BE35-96B20F90EA21}"/>
    <cellStyle name="常规 6 2 4 5 2 2" xfId="6253" xr:uid="{84B3022F-4E4C-416F-BB38-AC044B752822}"/>
    <cellStyle name="常规 6 2 4 5 2 2 2" xfId="13023" xr:uid="{043CC77E-9243-4CDF-A600-4A995AB7F443}"/>
    <cellStyle name="常规 6 2 4 5 2 3" xfId="9479" xr:uid="{14BEC933-1CF7-4169-8890-11578F6AA4B0}"/>
    <cellStyle name="常规 6 2 4 5 3" xfId="4837" xr:uid="{2502E6D1-467B-4536-A815-E6AE9AAFA454}"/>
    <cellStyle name="常规 6 2 4 5 3 2" xfId="11607" xr:uid="{144FBB8A-DF67-42D8-AB04-E4811817A6E2}"/>
    <cellStyle name="常规 6 2 4 5 4" xfId="7674" xr:uid="{54BFF7F1-28D6-4443-8D9C-83F885047A84}"/>
    <cellStyle name="常规 6 2 4 6" xfId="3553" xr:uid="{D470FBDA-6287-4BFE-B54C-198A310E3228}"/>
    <cellStyle name="常规 6 2 4 6 2" xfId="3554" xr:uid="{060E96AB-7A25-4EAA-9782-172FCF3D3DCC}"/>
    <cellStyle name="常规 6 2 4 6 2 2" xfId="6607" xr:uid="{21BA2D01-B638-476E-8931-B2798DA752B5}"/>
    <cellStyle name="常规 6 2 4 6 2 2 2" xfId="13377" xr:uid="{E608BD52-82D4-4EEB-87CC-2DB91C0A607B}"/>
    <cellStyle name="常规 6 2 4 6 2 3" xfId="9833" xr:uid="{E7125AAC-3EEB-46C2-901D-855B459CAC1F}"/>
    <cellStyle name="常规 6 2 4 6 3" xfId="5191" xr:uid="{AAC5DDC8-8B8C-4B62-9F84-9455FFBC9EEB}"/>
    <cellStyle name="常规 6 2 4 6 3 2" xfId="11961" xr:uid="{C38D67BC-AED3-4F36-8B2E-6DAEC317BB4E}"/>
    <cellStyle name="常规 6 2 4 6 4" xfId="8028" xr:uid="{1D6AFBA3-082D-4614-AD8E-1155FB831C2A}"/>
    <cellStyle name="常规 6 2 4 7" xfId="3555" xr:uid="{023B3C88-3F84-451E-A1CA-E4704E85F225}"/>
    <cellStyle name="常规 6 2 4 7 2" xfId="3556" xr:uid="{06CF4433-E4CE-4EFE-AE87-61DA2C1221A7}"/>
    <cellStyle name="常规 6 2 4 7 2 2" xfId="6961" xr:uid="{2EA4806E-7684-4010-94E2-AF9EFA26C06F}"/>
    <cellStyle name="常规 6 2 4 7 2 2 2" xfId="13731" xr:uid="{99F92AD9-8E2D-4291-B2D1-0544BC1E069F}"/>
    <cellStyle name="常规 6 2 4 7 2 3" xfId="10187" xr:uid="{79A385E0-8BCA-447F-A845-179F1A154F98}"/>
    <cellStyle name="常规 6 2 4 7 3" xfId="5545" xr:uid="{7457D9CD-C82B-461F-B1F2-2E46D0FDD951}"/>
    <cellStyle name="常规 6 2 4 7 3 2" xfId="12315" xr:uid="{468A50DF-71F2-4B53-B340-5E49E818F7E8}"/>
    <cellStyle name="常规 6 2 4 7 4" xfId="8382" xr:uid="{AEF1B9F7-6F3F-4390-99C2-E61B9521219F}"/>
    <cellStyle name="常规 6 2 4 8" xfId="3557" xr:uid="{F2A3DA55-48FC-4171-9F42-24006E92CB8D}"/>
    <cellStyle name="常规 6 2 4 8 2" xfId="5899" xr:uid="{59D2BE39-71FA-4FA0-9363-C40A2199DE8A}"/>
    <cellStyle name="常规 6 2 4 8 2 2" xfId="12669" xr:uid="{C66DC59C-DDB9-4D21-B0EE-E6C95FFA3DEE}"/>
    <cellStyle name="常规 6 2 4 8 3" xfId="9125" xr:uid="{E8FA261E-48BA-4105-A729-904352794330}"/>
    <cellStyle name="常规 6 2 4 9" xfId="4483" xr:uid="{ABB0B5EB-00B9-4C68-8E9B-D42D1ABAAC94}"/>
    <cellStyle name="常规 6 2 4 9 2" xfId="11253" xr:uid="{4618FB14-080F-4800-8E77-AB6DBAD24CA3}"/>
    <cellStyle name="常规 6 2 5" xfId="3558" xr:uid="{77E59B6D-2C4D-4143-89D3-490F6DA18138}"/>
    <cellStyle name="常规 6 2 5 2" xfId="3559" xr:uid="{D18F5F3B-A4AE-4272-B636-6E193BB47045}"/>
    <cellStyle name="常规 6 2 5 2 2" xfId="3560" xr:uid="{6013560D-122E-41C1-9B02-2D1E90729921}"/>
    <cellStyle name="常规 6 2 5 2 2 2" xfId="3561" xr:uid="{5EA2D4DF-99ED-47E7-BC26-02C64F775318}"/>
    <cellStyle name="常规 6 2 5 2 2 2 2" xfId="3562" xr:uid="{9395D050-B09B-4A0E-A998-D764369131D7}"/>
    <cellStyle name="常规 6 2 5 2 2 2 2 2" xfId="6525" xr:uid="{E4BC10FD-DBF1-4040-80E1-E3BD0FF6EC87}"/>
    <cellStyle name="常规 6 2 5 2 2 2 2 2 2" xfId="13295" xr:uid="{26797F1E-4C44-4D88-B5BF-3A1B7E32C0C3}"/>
    <cellStyle name="常规 6 2 5 2 2 2 2 3" xfId="9751" xr:uid="{F43E9E25-CB06-4BA0-8A21-D883B5BCECE2}"/>
    <cellStyle name="常规 6 2 5 2 2 2 3" xfId="5109" xr:uid="{C5D89CCD-8280-4467-AAD2-FBF30C45C228}"/>
    <cellStyle name="常规 6 2 5 2 2 2 3 2" xfId="11879" xr:uid="{37B744BB-C2FE-4D84-A52C-AD07CC3213D1}"/>
    <cellStyle name="常规 6 2 5 2 2 2 4" xfId="7946" xr:uid="{7D80A31F-228C-4A6E-9153-29EC6AE06F9A}"/>
    <cellStyle name="常规 6 2 5 2 2 3" xfId="3563" xr:uid="{88D5F0E2-15D0-49C5-8361-67B5AA605AF6}"/>
    <cellStyle name="常规 6 2 5 2 2 3 2" xfId="3564" xr:uid="{BFE3B9EC-2C16-4BB2-B140-4320C689CD7E}"/>
    <cellStyle name="常规 6 2 5 2 2 3 2 2" xfId="6879" xr:uid="{9F6FDEAC-1967-4AF0-8C9B-7CF5F97BB0E1}"/>
    <cellStyle name="常规 6 2 5 2 2 3 2 2 2" xfId="13649" xr:uid="{0B1964F7-FE14-4DB8-A639-6E1E3E2F61EF}"/>
    <cellStyle name="常规 6 2 5 2 2 3 2 3" xfId="10105" xr:uid="{DC03A7CF-791C-47E5-BC8B-0434E941B2F9}"/>
    <cellStyle name="常规 6 2 5 2 2 3 3" xfId="5463" xr:uid="{E6679BE4-D5AA-45BC-8D91-3BDB9A4C8F8D}"/>
    <cellStyle name="常规 6 2 5 2 2 3 3 2" xfId="12233" xr:uid="{DC70F18B-D65D-48D9-94F2-E8070D858D2D}"/>
    <cellStyle name="常规 6 2 5 2 2 3 4" xfId="8300" xr:uid="{CFA8586D-9A67-4C98-B548-FD81ED389B3B}"/>
    <cellStyle name="常规 6 2 5 2 2 4" xfId="3565" xr:uid="{51707D39-CD19-44A4-BEF7-FA8EBBE6A2E9}"/>
    <cellStyle name="常规 6 2 5 2 2 4 2" xfId="3566" xr:uid="{6E96EFA8-8FFD-4981-9375-382AB023587B}"/>
    <cellStyle name="常规 6 2 5 2 2 4 2 2" xfId="7233" xr:uid="{D1E6A2A2-2EFA-4A91-B2BD-512FBA5B3DDF}"/>
    <cellStyle name="常规 6 2 5 2 2 4 2 2 2" xfId="14003" xr:uid="{7226800F-DF60-4F95-B3A2-5FA992435496}"/>
    <cellStyle name="常规 6 2 5 2 2 4 2 3" xfId="10459" xr:uid="{CB728FD1-0580-4142-B437-972C2D3235D8}"/>
    <cellStyle name="常规 6 2 5 2 2 4 3" xfId="5817" xr:uid="{596E0461-D274-448D-8121-C302AB4AB68E}"/>
    <cellStyle name="常规 6 2 5 2 2 4 3 2" xfId="12587" xr:uid="{7C83ABD4-F4D4-48A4-8D83-5BEE7B996E7D}"/>
    <cellStyle name="常规 6 2 5 2 2 4 4" xfId="8654" xr:uid="{FDB9A3F3-FB9C-4CA3-B0B9-E61F429685D7}"/>
    <cellStyle name="常规 6 2 5 2 2 5" xfId="3567" xr:uid="{9637D64C-4692-4D12-94F3-A157C55F9D5B}"/>
    <cellStyle name="常规 6 2 5 2 2 5 2" xfId="6171" xr:uid="{E5BC90BE-CE41-46CA-BAF7-B9B7BE98F13B}"/>
    <cellStyle name="常规 6 2 5 2 2 5 2 2" xfId="12941" xr:uid="{A8E2E1D7-3E9C-41D6-A462-C8DE9F7CCB62}"/>
    <cellStyle name="常规 6 2 5 2 2 5 3" xfId="9397" xr:uid="{DF8717E9-FCDA-4E10-9425-E8F96FB277C5}"/>
    <cellStyle name="常规 6 2 5 2 2 6" xfId="4755" xr:uid="{18370EC8-4921-4DB3-853D-6655E8354E9A}"/>
    <cellStyle name="常规 6 2 5 2 2 6 2" xfId="11525" xr:uid="{EFB22DE4-53E0-4C5D-9BD0-F10DA12776E7}"/>
    <cellStyle name="常规 6 2 5 2 2 7" xfId="7592" xr:uid="{0C12F0E3-A00F-4C35-84DC-746A7E6635E3}"/>
    <cellStyle name="常规 6 2 5 2 3" xfId="3568" xr:uid="{78B50165-20A3-4BC7-8DCD-B9A7E05B357A}"/>
    <cellStyle name="常规 6 2 5 2 3 2" xfId="3569" xr:uid="{2A533C8A-7C1F-4DF0-B7CA-EABD54B19A7A}"/>
    <cellStyle name="常规 6 2 5 2 3 2 2" xfId="6348" xr:uid="{3D9CC554-F456-454F-B5B3-00383BAE1831}"/>
    <cellStyle name="常规 6 2 5 2 3 2 2 2" xfId="13118" xr:uid="{39093A47-679A-491F-918B-EB008B3801CF}"/>
    <cellStyle name="常规 6 2 5 2 3 2 3" xfId="9574" xr:uid="{D5D35492-1DC7-4833-B767-19FCBE3E5A3D}"/>
    <cellStyle name="常规 6 2 5 2 3 3" xfId="4932" xr:uid="{6B7BC70A-6771-4F28-86EE-CBC6F49812AD}"/>
    <cellStyle name="常规 6 2 5 2 3 3 2" xfId="11702" xr:uid="{9AE9AD18-34DD-4D6D-89C6-D5A06D4114D4}"/>
    <cellStyle name="常规 6 2 5 2 3 4" xfId="7769" xr:uid="{052258B4-E824-41E2-8020-3F73ED82E148}"/>
    <cellStyle name="常规 6 2 5 2 4" xfId="3570" xr:uid="{107BE7CC-68E2-4B7B-9141-96FBBA5D5977}"/>
    <cellStyle name="常规 6 2 5 2 4 2" xfId="3571" xr:uid="{0060694C-5609-4C0B-81AC-9DC4646BC7AE}"/>
    <cellStyle name="常规 6 2 5 2 4 2 2" xfId="6702" xr:uid="{2E5C4FBA-F06C-4363-9AEF-7F69245B6EBA}"/>
    <cellStyle name="常规 6 2 5 2 4 2 2 2" xfId="13472" xr:uid="{0E37FDFA-40D3-407A-9A00-324D74605AAA}"/>
    <cellStyle name="常规 6 2 5 2 4 2 3" xfId="9928" xr:uid="{207A6845-D746-414E-B6DA-4D58A68A64EB}"/>
    <cellStyle name="常规 6 2 5 2 4 3" xfId="5286" xr:uid="{B8C54312-ED93-41CD-9191-46EF27A00316}"/>
    <cellStyle name="常规 6 2 5 2 4 3 2" xfId="12056" xr:uid="{0D6A610F-5608-4A97-8E8E-0F297F074A21}"/>
    <cellStyle name="常规 6 2 5 2 4 4" xfId="8123" xr:uid="{64FF2AD5-40C1-4B98-BC3C-A3DFDE469529}"/>
    <cellStyle name="常规 6 2 5 2 5" xfId="3572" xr:uid="{6CFFBCCC-5611-49CF-BF32-800ADE683E03}"/>
    <cellStyle name="常规 6 2 5 2 5 2" xfId="3573" xr:uid="{8C80FF1E-9700-48D6-A879-B3F36E6859BE}"/>
    <cellStyle name="常规 6 2 5 2 5 2 2" xfId="7056" xr:uid="{07AC4395-921F-4813-9ED9-3320EF167C06}"/>
    <cellStyle name="常规 6 2 5 2 5 2 2 2" xfId="13826" xr:uid="{27C21DC6-5069-4EA9-8939-312AAB8CF52F}"/>
    <cellStyle name="常规 6 2 5 2 5 2 3" xfId="10282" xr:uid="{D2B62280-6D3E-4C16-A823-F53E8E9E7AF0}"/>
    <cellStyle name="常规 6 2 5 2 5 3" xfId="5640" xr:uid="{DA2F226F-5246-4038-8E18-43BEBB56F079}"/>
    <cellStyle name="常规 6 2 5 2 5 3 2" xfId="12410" xr:uid="{EC337700-8C90-4957-AFD8-C926BBCB4441}"/>
    <cellStyle name="常规 6 2 5 2 5 4" xfId="8477" xr:uid="{BE8D6D89-86FA-4F42-A3FF-38EF91DA4701}"/>
    <cellStyle name="常规 6 2 5 2 6" xfId="3574" xr:uid="{E211A8D4-9DD3-4CBF-A711-2ED08948FCBD}"/>
    <cellStyle name="常规 6 2 5 2 6 2" xfId="5994" xr:uid="{6EAA5951-105C-41D0-B248-88BBCB78DF84}"/>
    <cellStyle name="常规 6 2 5 2 6 2 2" xfId="12764" xr:uid="{1F44BA4D-855B-4E4B-B538-6FA59B94C4AE}"/>
    <cellStyle name="常规 6 2 5 2 6 3" xfId="9220" xr:uid="{E325A8D9-E556-42F4-8B64-564430F607EE}"/>
    <cellStyle name="常规 6 2 5 2 7" xfId="4578" xr:uid="{03E42BF8-7E2D-42C5-934E-866D3D449462}"/>
    <cellStyle name="常规 6 2 5 2 7 2" xfId="11348" xr:uid="{7C44A687-30BC-44D1-8A79-95FA5F562344}"/>
    <cellStyle name="常规 6 2 5 2 8" xfId="7415" xr:uid="{61A919E7-9711-48E1-8C5D-C76CB0FB0D45}"/>
    <cellStyle name="常规 6 2 5 3" xfId="3575" xr:uid="{68E91AF6-6E7E-4731-A9C3-FFE2F887951D}"/>
    <cellStyle name="常规 6 2 5 3 2" xfId="3576" xr:uid="{C82E9739-D667-4139-9BF9-E22BC64C3A7F}"/>
    <cellStyle name="常规 6 2 5 3 2 2" xfId="3577" xr:uid="{DAFFD3FA-7F7E-4BE2-80C3-BC8A1195B216}"/>
    <cellStyle name="常规 6 2 5 3 2 2 2" xfId="6444" xr:uid="{CDB05496-BA1F-4C82-B3D7-3908CA0FE353}"/>
    <cellStyle name="常规 6 2 5 3 2 2 2 2" xfId="13214" xr:uid="{AF4C3046-77B6-4746-812F-0A5840C03533}"/>
    <cellStyle name="常规 6 2 5 3 2 2 3" xfId="9670" xr:uid="{697DCDF3-631D-465F-8CAE-66712FF44B8E}"/>
    <cellStyle name="常规 6 2 5 3 2 3" xfId="5028" xr:uid="{673EFEEA-4254-47CD-BE05-B3A980FA2C6F}"/>
    <cellStyle name="常规 6 2 5 3 2 3 2" xfId="11798" xr:uid="{BB71B374-8C69-45F4-8052-969FFA022FD3}"/>
    <cellStyle name="常规 6 2 5 3 2 4" xfId="7865" xr:uid="{67151D51-92EB-44D1-9389-836FD0A6E529}"/>
    <cellStyle name="常规 6 2 5 3 3" xfId="3578" xr:uid="{45C31879-61A6-4D2B-89FE-17D0A1DD10B1}"/>
    <cellStyle name="常规 6 2 5 3 3 2" xfId="3579" xr:uid="{8FA6C02A-EB71-4F18-84B2-82B4522FDEE0}"/>
    <cellStyle name="常规 6 2 5 3 3 2 2" xfId="6798" xr:uid="{18099EA6-24D5-4054-B44E-95885E01992C}"/>
    <cellStyle name="常规 6 2 5 3 3 2 2 2" xfId="13568" xr:uid="{087EE0BD-F61C-4047-8F72-E8E787E8FD89}"/>
    <cellStyle name="常规 6 2 5 3 3 2 3" xfId="10024" xr:uid="{4D283467-150D-477D-888F-075645EA0CB9}"/>
    <cellStyle name="常规 6 2 5 3 3 3" xfId="5382" xr:uid="{A3147302-B6EF-430A-906E-660F8EA388B5}"/>
    <cellStyle name="常规 6 2 5 3 3 3 2" xfId="12152" xr:uid="{68A3DE0F-E5DA-488E-9818-D716DD15B1A9}"/>
    <cellStyle name="常规 6 2 5 3 3 4" xfId="8219" xr:uid="{CF7AE2B2-31D5-411C-B68F-49475CAD6711}"/>
    <cellStyle name="常规 6 2 5 3 4" xfId="3580" xr:uid="{0B086986-163B-4C7A-A7C8-C2932092531B}"/>
    <cellStyle name="常规 6 2 5 3 4 2" xfId="3581" xr:uid="{EE4DC3A6-FC87-4032-9385-04270043290A}"/>
    <cellStyle name="常规 6 2 5 3 4 2 2" xfId="7152" xr:uid="{F4E6ED00-9ADB-4C1D-9295-E11A42B4C0AB}"/>
    <cellStyle name="常规 6 2 5 3 4 2 2 2" xfId="13922" xr:uid="{0B33B91A-EA52-4D6D-A11B-CAAC2CE66580}"/>
    <cellStyle name="常规 6 2 5 3 4 2 3" xfId="10378" xr:uid="{871F7125-DE40-46AD-BACE-2EDD2819DB71}"/>
    <cellStyle name="常规 6 2 5 3 4 3" xfId="5736" xr:uid="{75257A1F-A918-4BAB-A1B5-3F891D7A5118}"/>
    <cellStyle name="常规 6 2 5 3 4 3 2" xfId="12506" xr:uid="{19B711C1-F833-403C-957C-465B42EAF242}"/>
    <cellStyle name="常规 6 2 5 3 4 4" xfId="8573" xr:uid="{7128348C-EEBD-44AE-AEE4-362B00AEAA36}"/>
    <cellStyle name="常规 6 2 5 3 5" xfId="3582" xr:uid="{B7DD14AA-AAA5-4EC0-BC41-79540404A01D}"/>
    <cellStyle name="常规 6 2 5 3 5 2" xfId="6090" xr:uid="{5ACEF100-96B9-4F13-A5D8-9089FFAA71CE}"/>
    <cellStyle name="常规 6 2 5 3 5 2 2" xfId="12860" xr:uid="{4BAEE751-0EF6-4D3A-8E02-AC794B6697AD}"/>
    <cellStyle name="常规 6 2 5 3 5 3" xfId="9316" xr:uid="{C160B2E3-0E74-4B5F-83E2-287D29F9F077}"/>
    <cellStyle name="常规 6 2 5 3 6" xfId="4674" xr:uid="{6EFFA0AC-602D-4FB9-9769-72BFB1BDCFE4}"/>
    <cellStyle name="常规 6 2 5 3 6 2" xfId="11444" xr:uid="{63B3F0C9-1669-4E3C-BE4B-FF8448CCA00D}"/>
    <cellStyle name="常规 6 2 5 3 7" xfId="7511" xr:uid="{D617C056-1781-4622-8ACF-5945953B1582}"/>
    <cellStyle name="常规 6 2 5 4" xfId="3583" xr:uid="{7D0E3C2B-3EC0-4207-A223-3A0A074F2938}"/>
    <cellStyle name="常规 6 2 5 4 2" xfId="3584" xr:uid="{0532B9AD-C497-40D8-AA8D-6720251DB5FB}"/>
    <cellStyle name="常规 6 2 5 4 2 2" xfId="6267" xr:uid="{6FE2E7EE-8AC3-4F7B-88B0-C9967B0E8F38}"/>
    <cellStyle name="常规 6 2 5 4 2 2 2" xfId="13037" xr:uid="{614F76AA-550B-41A3-99E8-2D16C97B00E3}"/>
    <cellStyle name="常规 6 2 5 4 2 3" xfId="9493" xr:uid="{3DBD7666-C806-4B66-9025-F441AAFE4582}"/>
    <cellStyle name="常规 6 2 5 4 3" xfId="4851" xr:uid="{EB05C09A-A0F5-4DAA-845B-15AA37CADB21}"/>
    <cellStyle name="常规 6 2 5 4 3 2" xfId="11621" xr:uid="{D9E0BE55-3223-41F2-9C0A-B5B67692BC76}"/>
    <cellStyle name="常规 6 2 5 4 4" xfId="7688" xr:uid="{329DB034-7999-4D34-A069-501BC3E67926}"/>
    <cellStyle name="常规 6 2 5 5" xfId="3585" xr:uid="{97FC7755-AA2D-4299-AD0A-C9F49EDAAA7E}"/>
    <cellStyle name="常规 6 2 5 5 2" xfId="3586" xr:uid="{BDC46999-ED19-4C04-9F85-48D84DAFFAEE}"/>
    <cellStyle name="常规 6 2 5 5 2 2" xfId="6621" xr:uid="{FB2E726F-471F-46D0-A845-070E3DD2C2D7}"/>
    <cellStyle name="常规 6 2 5 5 2 2 2" xfId="13391" xr:uid="{0AB6B7D9-4F43-42BE-A173-9D6847145A51}"/>
    <cellStyle name="常规 6 2 5 5 2 3" xfId="9847" xr:uid="{9CE83092-62A4-49C7-8B0D-928B04E99596}"/>
    <cellStyle name="常规 6 2 5 5 3" xfId="5205" xr:uid="{9ACC00DA-A089-4999-9E76-D0CED0EAD369}"/>
    <cellStyle name="常规 6 2 5 5 3 2" xfId="11975" xr:uid="{61BDD45A-0FBD-4C1F-B27A-4B99C176F907}"/>
    <cellStyle name="常规 6 2 5 5 4" xfId="8042" xr:uid="{BD50DAF9-2EE8-4D3F-B07B-972F86E0147B}"/>
    <cellStyle name="常规 6 2 5 6" xfId="3587" xr:uid="{250925E1-051A-423F-BDF5-9FD0A7F7ACA9}"/>
    <cellStyle name="常规 6 2 5 6 2" xfId="3588" xr:uid="{06C56720-BD0F-41F7-B7D2-B37DE639F235}"/>
    <cellStyle name="常规 6 2 5 6 2 2" xfId="6975" xr:uid="{038D335D-75FD-4304-BD47-4A71995DACEB}"/>
    <cellStyle name="常规 6 2 5 6 2 2 2" xfId="13745" xr:uid="{81EFA198-7A8A-4635-9EB0-9D31BDF0BD2C}"/>
    <cellStyle name="常规 6 2 5 6 2 3" xfId="10201" xr:uid="{E8090B3B-0D50-48A9-B800-88530A59C19F}"/>
    <cellStyle name="常规 6 2 5 6 3" xfId="5559" xr:uid="{0C5C23DF-98F1-4F74-AE7D-AF77B754D219}"/>
    <cellStyle name="常规 6 2 5 6 3 2" xfId="12329" xr:uid="{31266BFD-6C27-464A-81CD-98962CA5153B}"/>
    <cellStyle name="常规 6 2 5 6 4" xfId="8396" xr:uid="{5E466808-9E23-48D5-AEBF-4033CECAE070}"/>
    <cellStyle name="常规 6 2 5 7" xfId="3589" xr:uid="{6400C660-B28C-4E45-BC6B-13CA8445ABAB}"/>
    <cellStyle name="常规 6 2 5 7 2" xfId="5913" xr:uid="{403B65C1-4C31-43B0-B276-F5A5E9167A4F}"/>
    <cellStyle name="常规 6 2 5 7 2 2" xfId="12683" xr:uid="{82C45AB0-141E-4A23-A740-AF7317197348}"/>
    <cellStyle name="常规 6 2 5 7 3" xfId="9139" xr:uid="{E9972D42-9700-42F2-B18A-C5EE2E0E8789}"/>
    <cellStyle name="常规 6 2 5 8" xfId="4497" xr:uid="{E2241191-18F7-477C-B1D7-C1A395A7F49D}"/>
    <cellStyle name="常规 6 2 5 8 2" xfId="11267" xr:uid="{E6D1A7A6-3734-4898-8000-C5B29FF1CA30}"/>
    <cellStyle name="常规 6 2 5 9" xfId="7334" xr:uid="{28C56AF6-8761-443E-A264-FF451BC2C0FF}"/>
    <cellStyle name="常规 6 2 6" xfId="3590" xr:uid="{9DB9F0FA-4C2B-4FDA-90ED-FC1987E2CBD8}"/>
    <cellStyle name="常规 6 2 6 2" xfId="3591" xr:uid="{505364B5-2853-42EA-93DB-5E3DAACA53F3}"/>
    <cellStyle name="常规 6 2 6 2 2" xfId="3592" xr:uid="{5BF4D08B-4D9C-437E-ADD8-816D166F8D59}"/>
    <cellStyle name="常规 6 2 6 2 2 2" xfId="3593" xr:uid="{3E3B18FC-3B3D-4FBD-9BEF-B9B59E4008A7}"/>
    <cellStyle name="常规 6 2 6 2 2 2 2" xfId="6486" xr:uid="{C00494A0-27B6-4DD5-922F-9A45626949FB}"/>
    <cellStyle name="常规 6 2 6 2 2 2 2 2" xfId="13256" xr:uid="{28E1978D-3A76-42E3-A141-BD929CDA0046}"/>
    <cellStyle name="常规 6 2 6 2 2 2 3" xfId="9712" xr:uid="{0876EB77-2C3F-43DB-A298-256C9687928A}"/>
    <cellStyle name="常规 6 2 6 2 2 3" xfId="5070" xr:uid="{071F3EDF-5FF9-49DD-84C4-A0A837F7F753}"/>
    <cellStyle name="常规 6 2 6 2 2 3 2" xfId="11840" xr:uid="{BC3FC73A-991A-4071-8C04-0EE132BC15D0}"/>
    <cellStyle name="常规 6 2 6 2 2 4" xfId="7907" xr:uid="{B3314317-55CD-4197-89CD-CA928C12B239}"/>
    <cellStyle name="常规 6 2 6 2 3" xfId="3594" xr:uid="{6BEDF803-E6A8-454E-8A00-BD1BD9801037}"/>
    <cellStyle name="常规 6 2 6 2 3 2" xfId="3595" xr:uid="{1E3BBA36-9550-4B9C-AF4D-3A3EE9143E9A}"/>
    <cellStyle name="常规 6 2 6 2 3 2 2" xfId="6840" xr:uid="{1233C32E-D599-4BAA-B1A0-EB099B947B71}"/>
    <cellStyle name="常规 6 2 6 2 3 2 2 2" xfId="13610" xr:uid="{3EB34036-B1A0-4799-AA1B-E9038C0E4946}"/>
    <cellStyle name="常规 6 2 6 2 3 2 3" xfId="10066" xr:uid="{ECB6EBB8-48C8-446C-945B-0B700F2C1175}"/>
    <cellStyle name="常规 6 2 6 2 3 3" xfId="5424" xr:uid="{41396B45-67CC-45F7-BAE7-B971ADD60D0F}"/>
    <cellStyle name="常规 6 2 6 2 3 3 2" xfId="12194" xr:uid="{2A414EBE-8085-4EB9-85BC-5789D4250BCF}"/>
    <cellStyle name="常规 6 2 6 2 3 4" xfId="8261" xr:uid="{33D31A19-A238-4B1B-B0C2-9119E99D5C96}"/>
    <cellStyle name="常规 6 2 6 2 4" xfId="3596" xr:uid="{2BA0F1D7-9D22-49FF-9B1B-A509529A8695}"/>
    <cellStyle name="常规 6 2 6 2 4 2" xfId="3597" xr:uid="{F26AC916-F933-49EC-A456-A177F7F1D9B8}"/>
    <cellStyle name="常规 6 2 6 2 4 2 2" xfId="7194" xr:uid="{3A3A9CD6-83DC-4A0E-BD3D-15E66672B62D}"/>
    <cellStyle name="常规 6 2 6 2 4 2 2 2" xfId="13964" xr:uid="{E09EE76C-CE1E-4D99-A94C-9B1305DD5BEE}"/>
    <cellStyle name="常规 6 2 6 2 4 2 3" xfId="10420" xr:uid="{3A1BCD56-778E-476E-B336-AA8FAC1D3D72}"/>
    <cellStyle name="常规 6 2 6 2 4 3" xfId="5778" xr:uid="{D8E03FEC-1A3E-44A7-8EEA-5B64440779D9}"/>
    <cellStyle name="常规 6 2 6 2 4 3 2" xfId="12548" xr:uid="{B9EF0DDE-9FE0-4553-86B7-95957DF1CEE6}"/>
    <cellStyle name="常规 6 2 6 2 4 4" xfId="8615" xr:uid="{299671F6-00D2-44AD-9ADC-857A1C4AE050}"/>
    <cellStyle name="常规 6 2 6 2 5" xfId="3598" xr:uid="{FA8499A5-AD12-41A5-A59C-907D7905DC69}"/>
    <cellStyle name="常规 6 2 6 2 5 2" xfId="6132" xr:uid="{18295922-78AC-4655-9CC1-AEE90071F4F6}"/>
    <cellStyle name="常规 6 2 6 2 5 2 2" xfId="12902" xr:uid="{9E196777-C5E5-4CD6-B451-AB26FAE8E30B}"/>
    <cellStyle name="常规 6 2 6 2 5 3" xfId="9358" xr:uid="{5D0C6212-4D59-4F0A-A3FF-8628DD5F372C}"/>
    <cellStyle name="常规 6 2 6 2 6" xfId="4716" xr:uid="{D6F77A7F-8811-4DEA-B37D-5E049C3D6382}"/>
    <cellStyle name="常规 6 2 6 2 6 2" xfId="11486" xr:uid="{1F7FA47F-AEE9-4B2C-B5BA-681C8B66BBB1}"/>
    <cellStyle name="常规 6 2 6 2 7" xfId="7553" xr:uid="{419564B0-3D2F-41A1-BF1C-FB0B898EA96D}"/>
    <cellStyle name="常规 6 2 6 3" xfId="3599" xr:uid="{821AA442-3A57-4ACE-8861-C0414AD7FCE6}"/>
    <cellStyle name="常规 6 2 6 3 2" xfId="3600" xr:uid="{57B1F09E-8A30-4FFB-AD77-596BAE20D2AF}"/>
    <cellStyle name="常规 6 2 6 3 2 2" xfId="6309" xr:uid="{B62ECD38-EDE3-483A-A340-1416913B6C68}"/>
    <cellStyle name="常规 6 2 6 3 2 2 2" xfId="13079" xr:uid="{99799109-8679-4605-91A7-15338CE4905C}"/>
    <cellStyle name="常规 6 2 6 3 2 3" xfId="9535" xr:uid="{0FC1298A-15DA-47FB-8741-94FC8EE85E41}"/>
    <cellStyle name="常规 6 2 6 3 3" xfId="4893" xr:uid="{BDCC564C-AB19-41A7-AB57-20DA7F5ED1CF}"/>
    <cellStyle name="常规 6 2 6 3 3 2" xfId="11663" xr:uid="{9AF71CDA-12DD-4EF0-9E24-3E5829686EF6}"/>
    <cellStyle name="常规 6 2 6 3 4" xfId="7730" xr:uid="{173C0186-B160-47E5-8451-F6DE2B566808}"/>
    <cellStyle name="常规 6 2 6 4" xfId="3601" xr:uid="{D6B3FEF4-273A-4A64-B144-6D7128C92653}"/>
    <cellStyle name="常规 6 2 6 4 2" xfId="3602" xr:uid="{08C2BDF2-4186-457F-83A3-C69264C9759F}"/>
    <cellStyle name="常规 6 2 6 4 2 2" xfId="6663" xr:uid="{C38FCDFE-81C4-4DAC-9D59-D74B8E150A5A}"/>
    <cellStyle name="常规 6 2 6 4 2 2 2" xfId="13433" xr:uid="{EF82050A-2640-4E16-9E4F-19B8D32CAB5F}"/>
    <cellStyle name="常规 6 2 6 4 2 3" xfId="9889" xr:uid="{091D2038-2CDA-466D-A3D7-3E7D3503B360}"/>
    <cellStyle name="常规 6 2 6 4 3" xfId="5247" xr:uid="{71A07616-F2AB-4567-B03D-A437982529E5}"/>
    <cellStyle name="常规 6 2 6 4 3 2" xfId="12017" xr:uid="{8C3AE10E-54C9-43AB-93DE-46FB5DCDDB78}"/>
    <cellStyle name="常规 6 2 6 4 4" xfId="8084" xr:uid="{B487FDBB-5C56-4ACD-99E6-7ABCA0752B62}"/>
    <cellStyle name="常规 6 2 6 5" xfId="3603" xr:uid="{D12A9E9B-B68E-4C09-BBC5-2D540E84DE6E}"/>
    <cellStyle name="常规 6 2 6 5 2" xfId="3604" xr:uid="{C03B5A12-5F35-444A-B685-AC06A3CF37AF}"/>
    <cellStyle name="常规 6 2 6 5 2 2" xfId="7017" xr:uid="{4C60F4F4-5FE2-4C09-94E0-2FE99F80E8F1}"/>
    <cellStyle name="常规 6 2 6 5 2 2 2" xfId="13787" xr:uid="{2B52C670-EDA6-4800-81D5-D2E2F291AE06}"/>
    <cellStyle name="常规 6 2 6 5 2 3" xfId="10243" xr:uid="{C21BBC79-6461-460D-B898-85E89F233A51}"/>
    <cellStyle name="常规 6 2 6 5 3" xfId="5601" xr:uid="{7ED82BAA-20C1-4E37-9C01-2C40FEAFCD8C}"/>
    <cellStyle name="常规 6 2 6 5 3 2" xfId="12371" xr:uid="{00EFA589-4A35-4E30-AAD3-F7D90C1A4700}"/>
    <cellStyle name="常规 6 2 6 5 4" xfId="8438" xr:uid="{701AB3B0-470B-4106-9A89-74B6E2495AB5}"/>
    <cellStyle name="常规 6 2 6 6" xfId="3605" xr:uid="{988D63FA-8553-45FF-A879-901472FB4F8B}"/>
    <cellStyle name="常规 6 2 6 6 2" xfId="5955" xr:uid="{4548AABC-E61F-417B-A491-4956AB5BC08E}"/>
    <cellStyle name="常规 6 2 6 6 2 2" xfId="12725" xr:uid="{AC9DA0B4-A8FA-48CC-990C-25D1236AEE96}"/>
    <cellStyle name="常规 6 2 6 6 3" xfId="9181" xr:uid="{5E49E982-47C2-4283-8E0E-815DA56ABCBE}"/>
    <cellStyle name="常规 6 2 6 7" xfId="4539" xr:uid="{7CC1B531-121C-4B00-AD56-12EE92A0D79F}"/>
    <cellStyle name="常规 6 2 6 7 2" xfId="11309" xr:uid="{591084E7-9259-4F73-9A04-87C4D4EC02DB}"/>
    <cellStyle name="常规 6 2 6 8" xfId="7376" xr:uid="{1691C1D0-D51F-4A40-A605-9B1384E6A8CE}"/>
    <cellStyle name="常规 6 2 7" xfId="3606" xr:uid="{26468127-19FC-4F42-ADB7-4045D505EBEE}"/>
    <cellStyle name="常规 6 2 7 2" xfId="3607" xr:uid="{266FBB0D-102C-43B8-A89D-80647D22025B}"/>
    <cellStyle name="常规 6 2 7 2 2" xfId="3608" xr:uid="{37C6D7DA-2C0A-42C0-968C-0C2A1F65F503}"/>
    <cellStyle name="常规 6 2 7 2 2 2" xfId="6402" xr:uid="{4D72B827-F5E6-4A3C-A88D-BEE02CAE721F}"/>
    <cellStyle name="常规 6 2 7 2 2 2 2" xfId="13172" xr:uid="{E8B8AD61-2203-4019-A7E5-B95C550A52C8}"/>
    <cellStyle name="常规 6 2 7 2 2 3" xfId="9628" xr:uid="{4915C9F5-35C9-436D-B9F3-CCD3DCBF420F}"/>
    <cellStyle name="常规 6 2 7 2 3" xfId="4986" xr:uid="{C57E0C6A-B312-44D3-9712-29C049267C05}"/>
    <cellStyle name="常规 6 2 7 2 3 2" xfId="11756" xr:uid="{E9121A88-A048-4EDB-BAF3-DF23C443B7D3}"/>
    <cellStyle name="常规 6 2 7 2 4" xfId="7823" xr:uid="{D0E222BB-624E-48D1-9610-1B780621FA5E}"/>
    <cellStyle name="常规 6 2 7 3" xfId="3609" xr:uid="{51683AA8-D921-4528-8115-DDCEA702F6B6}"/>
    <cellStyle name="常规 6 2 7 3 2" xfId="3610" xr:uid="{0596A200-909E-4578-8ABB-6C7DC7B29D44}"/>
    <cellStyle name="常规 6 2 7 3 2 2" xfId="6756" xr:uid="{542D41C9-6480-4F99-9CDA-70DFFA567E09}"/>
    <cellStyle name="常规 6 2 7 3 2 2 2" xfId="13526" xr:uid="{C408D6CD-074F-40D1-B53C-7F10FC0C8D5B}"/>
    <cellStyle name="常规 6 2 7 3 2 3" xfId="9982" xr:uid="{79A1E9A9-1B8F-48B6-85A5-5300D187BAE8}"/>
    <cellStyle name="常规 6 2 7 3 3" xfId="5340" xr:uid="{97535B62-CB94-4A7B-B55F-674A73640126}"/>
    <cellStyle name="常规 6 2 7 3 3 2" xfId="12110" xr:uid="{836C1CD6-E2F2-4413-BA38-E40BDB0C13DB}"/>
    <cellStyle name="常规 6 2 7 3 4" xfId="8177" xr:uid="{89A28A4A-205A-481A-8F13-E8C6EBC00953}"/>
    <cellStyle name="常规 6 2 7 4" xfId="3611" xr:uid="{58EA9460-AE68-4CB6-A86B-A8B33286F2D9}"/>
    <cellStyle name="常规 6 2 7 4 2" xfId="3612" xr:uid="{C4059D38-2BB3-4F9B-9E3D-6FF436F964BB}"/>
    <cellStyle name="常规 6 2 7 4 2 2" xfId="7110" xr:uid="{A9583F4B-06B0-4AE2-A0AB-4CE906144D7C}"/>
    <cellStyle name="常规 6 2 7 4 2 2 2" xfId="13880" xr:uid="{5846F45F-5507-436D-BBF9-C19B5DD3890C}"/>
    <cellStyle name="常规 6 2 7 4 2 3" xfId="10336" xr:uid="{042C05C1-37DB-46FA-9B81-A1DD740986BB}"/>
    <cellStyle name="常规 6 2 7 4 3" xfId="5694" xr:uid="{0BB9024A-F31B-4F4A-B2B4-3FB364A22BE5}"/>
    <cellStyle name="常规 6 2 7 4 3 2" xfId="12464" xr:uid="{5535A3D1-7394-4E89-9C37-7161D67E85DE}"/>
    <cellStyle name="常规 6 2 7 4 4" xfId="8531" xr:uid="{5CED1933-2573-4DFB-9FA6-61DC23B458B9}"/>
    <cellStyle name="常规 6 2 7 5" xfId="3613" xr:uid="{4EA88B88-392F-47C3-A99B-88CAB089196D}"/>
    <cellStyle name="常规 6 2 7 5 2" xfId="6048" xr:uid="{D5D6AD3D-A870-4B0B-997B-DB9634D0DFF3}"/>
    <cellStyle name="常规 6 2 7 5 2 2" xfId="12818" xr:uid="{735ED41D-BEFE-49E9-8101-3B877F102A69}"/>
    <cellStyle name="常规 6 2 7 5 3" xfId="9274" xr:uid="{3B7E48F6-1C92-4600-BE3C-2858CCCDFD4D}"/>
    <cellStyle name="常规 6 2 7 6" xfId="4632" xr:uid="{E1B4BD22-AA45-4B14-84F1-4658ED3A8E77}"/>
    <cellStyle name="常规 6 2 7 6 2" xfId="11402" xr:uid="{EA5DB834-6C50-446C-B6E2-4C0AE2A4465A}"/>
    <cellStyle name="常规 6 2 7 7" xfId="7469" xr:uid="{C67300CC-C250-4B6C-83E5-321FB0FDAF47}"/>
    <cellStyle name="常规 6 2 8" xfId="3614" xr:uid="{57DD5CEC-83D8-4C99-A96C-F40891BBA97A}"/>
    <cellStyle name="常规 6 2 8 2" xfId="3615" xr:uid="{C7BBE462-A462-4140-B1AE-EF9F52A34848}"/>
    <cellStyle name="常规 6 2 8 2 2" xfId="6225" xr:uid="{BFA0387A-0AAD-4A3D-A4A1-5D018A67B461}"/>
    <cellStyle name="常规 6 2 8 2 2 2" xfId="12995" xr:uid="{ABD822AC-BE10-4EFC-96C1-9635033AFBEF}"/>
    <cellStyle name="常规 6 2 8 2 3" xfId="9451" xr:uid="{A493DB19-1B21-4CB3-AD09-9138A9AF0933}"/>
    <cellStyle name="常规 6 2 8 3" xfId="4809" xr:uid="{43FA3B71-F6F4-4CEF-A98E-3C4B4C7C0D66}"/>
    <cellStyle name="常规 6 2 8 3 2" xfId="11579" xr:uid="{ED4883F0-3537-42C3-A781-38516CFC4E29}"/>
    <cellStyle name="常规 6 2 8 4" xfId="7646" xr:uid="{C6C62967-5C0A-43BD-90A2-166F46F6BCC1}"/>
    <cellStyle name="常规 6 2 9" xfId="3616" xr:uid="{57B9A148-569E-45AB-B127-B825FA97CA2B}"/>
    <cellStyle name="常规 6 2 9 2" xfId="3617" xr:uid="{25D3964B-1983-47C3-B85E-4039A86B35A6}"/>
    <cellStyle name="常规 6 2 9 2 2" xfId="6579" xr:uid="{322A0532-D1E3-433E-95FF-6F256CE7205C}"/>
    <cellStyle name="常规 6 2 9 2 2 2" xfId="13349" xr:uid="{8ED67525-E82D-4B36-BC43-FFE5F3DB709C}"/>
    <cellStyle name="常规 6 2 9 2 3" xfId="9805" xr:uid="{208EB7EB-A376-49EB-93DD-6910A3788BE9}"/>
    <cellStyle name="常规 6 2 9 3" xfId="5163" xr:uid="{810E663A-821E-495C-96AE-33355E479528}"/>
    <cellStyle name="常规 6 2 9 3 2" xfId="11933" xr:uid="{65B716F2-31A5-411F-BC79-7CECFC30005B}"/>
    <cellStyle name="常规 6 2 9 4" xfId="8000" xr:uid="{17C9676E-0BA5-4BDC-A951-CE2BED051610}"/>
    <cellStyle name="常规 6 3" xfId="3618" xr:uid="{2D0E4DF9-5855-4313-A8E5-469EF1EDB3BA}"/>
    <cellStyle name="常规 6 3 10" xfId="4458" xr:uid="{09819034-922F-4527-9D8F-540B66A1F0FD}"/>
    <cellStyle name="常规 6 3 10 2" xfId="11228" xr:uid="{5DC16964-E764-46AA-BC34-0A399301A952}"/>
    <cellStyle name="常规 6 3 11" xfId="7292" xr:uid="{D463198B-2F20-446F-BCC3-C03F61810946}"/>
    <cellStyle name="常规 6 3 2" xfId="3619" xr:uid="{BF6294C1-2F17-4C89-9FC3-77F588E5999A}"/>
    <cellStyle name="常规 6 3 2 10" xfId="7309" xr:uid="{E92245AA-168C-486A-9F30-1D50F7A53C8C}"/>
    <cellStyle name="常规 6 3 2 2" xfId="3620" xr:uid="{0FB6E893-33D3-43CF-9EC8-17FC26EF3F20}"/>
    <cellStyle name="常规 6 3 2 2 2" xfId="3621" xr:uid="{7B3457A5-88E0-4B13-8565-124EE314D339}"/>
    <cellStyle name="常规 6 3 2 2 2 2" xfId="3622" xr:uid="{14CA35DF-397B-4EB2-B495-3C3BE2551845}"/>
    <cellStyle name="常规 6 3 2 2 2 2 2" xfId="3623" xr:uid="{89FF957B-DE0F-4362-AA48-48DD4218B78D}"/>
    <cellStyle name="常规 6 3 2 2 2 2 2 2" xfId="3624" xr:uid="{B94C93D5-F38D-415B-8ACA-05BA6FA8DE38}"/>
    <cellStyle name="常规 6 3 2 2 2 2 2 2 2" xfId="6542" xr:uid="{D5CE1A17-47A1-46F7-BDB3-DBF2594B8FCE}"/>
    <cellStyle name="常规 6 3 2 2 2 2 2 2 2 2" xfId="13312" xr:uid="{328819B1-B509-476D-9260-BE3F5D9CA48E}"/>
    <cellStyle name="常规 6 3 2 2 2 2 2 2 3" xfId="9768" xr:uid="{FC33320C-9606-4F00-9DE9-362B5778A7A1}"/>
    <cellStyle name="常规 6 3 2 2 2 2 2 3" xfId="5126" xr:uid="{A022F346-DBD2-4D17-B4B7-64F3C0931A43}"/>
    <cellStyle name="常规 6 3 2 2 2 2 2 3 2" xfId="11896" xr:uid="{890A34D8-44D4-4890-A537-23D18CBCB080}"/>
    <cellStyle name="常规 6 3 2 2 2 2 2 4" xfId="7963" xr:uid="{12B458CB-EF11-43A4-9760-8ACF7D756E36}"/>
    <cellStyle name="常规 6 3 2 2 2 2 3" xfId="3625" xr:uid="{BD71CE15-309B-4D11-85B7-5E0E092F3E9B}"/>
    <cellStyle name="常规 6 3 2 2 2 2 3 2" xfId="3626" xr:uid="{1C8D9851-F9F1-4180-8621-97DB53E14576}"/>
    <cellStyle name="常规 6 3 2 2 2 2 3 2 2" xfId="6896" xr:uid="{7C71B000-52D8-436B-8679-47880950C411}"/>
    <cellStyle name="常规 6 3 2 2 2 2 3 2 2 2" xfId="13666" xr:uid="{848D911A-D72C-45F7-AB73-B2869F553AAF}"/>
    <cellStyle name="常规 6 3 2 2 2 2 3 2 3" xfId="10122" xr:uid="{AD044F3C-427D-4A1A-8999-067AC796E2ED}"/>
    <cellStyle name="常规 6 3 2 2 2 2 3 3" xfId="5480" xr:uid="{FDFE4DE2-B755-452C-AA5F-1D0A44AA0319}"/>
    <cellStyle name="常规 6 3 2 2 2 2 3 3 2" xfId="12250" xr:uid="{D07DFCDC-4BE2-48AF-89E8-D470FD636D50}"/>
    <cellStyle name="常规 6 3 2 2 2 2 3 4" xfId="8317" xr:uid="{242D7D47-F7EA-4FFC-A01A-11A773F7A776}"/>
    <cellStyle name="常规 6 3 2 2 2 2 4" xfId="3627" xr:uid="{C4E7B5AD-4F8D-4BB8-BF8F-7AB5C12402E2}"/>
    <cellStyle name="常规 6 3 2 2 2 2 4 2" xfId="3628" xr:uid="{8BFAEC0D-20A5-4234-8997-61E46B85A634}"/>
    <cellStyle name="常规 6 3 2 2 2 2 4 2 2" xfId="7250" xr:uid="{F3A22CF5-9215-4D15-8EF3-545EEE11EE13}"/>
    <cellStyle name="常规 6 3 2 2 2 2 4 2 2 2" xfId="14020" xr:uid="{F3D71909-CAD7-415E-93BF-1A10F9C1CAE4}"/>
    <cellStyle name="常规 6 3 2 2 2 2 4 2 3" xfId="10476" xr:uid="{36362050-586A-4588-A840-F37EA043416F}"/>
    <cellStyle name="常规 6 3 2 2 2 2 4 3" xfId="5834" xr:uid="{556F7B6D-3694-42F5-8BB3-CD09CD16384A}"/>
    <cellStyle name="常规 6 3 2 2 2 2 4 3 2" xfId="12604" xr:uid="{2A7F8622-B450-4629-A087-0C842E363049}"/>
    <cellStyle name="常规 6 3 2 2 2 2 4 4" xfId="8671" xr:uid="{8EF2EFCC-BF43-43E9-BDC1-FCF5DF0B1EEF}"/>
    <cellStyle name="常规 6 3 2 2 2 2 5" xfId="3629" xr:uid="{78F4AB69-3C37-44E6-9296-61718DA6CA00}"/>
    <cellStyle name="常规 6 3 2 2 2 2 5 2" xfId="6188" xr:uid="{74B422DA-8622-4D7E-8E6D-33F358CBF986}"/>
    <cellStyle name="常规 6 3 2 2 2 2 5 2 2" xfId="12958" xr:uid="{EA0763F0-9DDB-44FD-B3EB-386A1F668492}"/>
    <cellStyle name="常规 6 3 2 2 2 2 5 3" xfId="9414" xr:uid="{BCAFD712-B766-417D-ABA5-28B0E7216072}"/>
    <cellStyle name="常规 6 3 2 2 2 2 6" xfId="4772" xr:uid="{205305BD-2151-4BB6-893C-6E169B5D2216}"/>
    <cellStyle name="常规 6 3 2 2 2 2 6 2" xfId="11542" xr:uid="{A2BB0750-5FA7-41C0-9234-0D642ADCFC4A}"/>
    <cellStyle name="常规 6 3 2 2 2 2 7" xfId="7609" xr:uid="{FC7F6370-B84E-44CA-B2D5-B78F2B95E81F}"/>
    <cellStyle name="常规 6 3 2 2 2 3" xfId="3630" xr:uid="{6653C208-E0AC-41AA-B06D-7877D3421FA5}"/>
    <cellStyle name="常规 6 3 2 2 2 3 2" xfId="3631" xr:uid="{BB07DE56-0C0A-46E8-8695-B032502AE81D}"/>
    <cellStyle name="常规 6 3 2 2 2 3 2 2" xfId="6365" xr:uid="{7A8FC657-FAE2-4B97-AFE9-06B7FB252A26}"/>
    <cellStyle name="常规 6 3 2 2 2 3 2 2 2" xfId="13135" xr:uid="{01F18D0D-ED44-4C1E-BDDA-B53338B9F943}"/>
    <cellStyle name="常规 6 3 2 2 2 3 2 3" xfId="9591" xr:uid="{C734EC76-B2EF-4C68-A38A-02D500E2EC09}"/>
    <cellStyle name="常规 6 3 2 2 2 3 3" xfId="4949" xr:uid="{2F4E1E99-4118-40BD-9602-6F22BE678EFF}"/>
    <cellStyle name="常规 6 3 2 2 2 3 3 2" xfId="11719" xr:uid="{BBE76708-7C28-4758-B80C-6A35E1BE7479}"/>
    <cellStyle name="常规 6 3 2 2 2 3 4" xfId="7786" xr:uid="{B8B305F5-97FF-454D-80F5-0A9BD32DBB87}"/>
    <cellStyle name="常规 6 3 2 2 2 4" xfId="3632" xr:uid="{4EAEF6EF-F137-46DB-8671-154CDDADF8AB}"/>
    <cellStyle name="常规 6 3 2 2 2 4 2" xfId="3633" xr:uid="{CD1583C7-B95B-4C2A-A226-55F3169D6AB6}"/>
    <cellStyle name="常规 6 3 2 2 2 4 2 2" xfId="6719" xr:uid="{F6D66A12-1500-483F-9F3D-BFF0DEDF9518}"/>
    <cellStyle name="常规 6 3 2 2 2 4 2 2 2" xfId="13489" xr:uid="{92A288AD-1262-43CA-8CE0-36427D9C5A97}"/>
    <cellStyle name="常规 6 3 2 2 2 4 2 3" xfId="9945" xr:uid="{70C4D878-E18C-4239-860C-7D3E164E0AFB}"/>
    <cellStyle name="常规 6 3 2 2 2 4 3" xfId="5303" xr:uid="{47B0E5A5-016C-48A6-9E0B-F228A915811E}"/>
    <cellStyle name="常规 6 3 2 2 2 4 3 2" xfId="12073" xr:uid="{496C103C-B126-43FB-A754-3DEEEDF17D32}"/>
    <cellStyle name="常规 6 3 2 2 2 4 4" xfId="8140" xr:uid="{83919BBF-D5F0-4590-B8A6-4C95378BB053}"/>
    <cellStyle name="常规 6 3 2 2 2 5" xfId="3634" xr:uid="{51A72A20-4178-4E40-A9AE-EA6793E444F6}"/>
    <cellStyle name="常规 6 3 2 2 2 5 2" xfId="3635" xr:uid="{E768FD0C-D0BD-4E5B-8A55-2B4825DD1C7A}"/>
    <cellStyle name="常规 6 3 2 2 2 5 2 2" xfId="7073" xr:uid="{E0A91C9F-AADA-48B4-9751-9C7968AABA3B}"/>
    <cellStyle name="常规 6 3 2 2 2 5 2 2 2" xfId="13843" xr:uid="{F6A4D260-E8C7-47B9-B8B5-C335B0DC17F4}"/>
    <cellStyle name="常规 6 3 2 2 2 5 2 3" xfId="10299" xr:uid="{AE4CB1D6-4B87-4AD8-8BE4-6407DD600FF0}"/>
    <cellStyle name="常规 6 3 2 2 2 5 3" xfId="5657" xr:uid="{C70D4789-C7FB-4100-A4BD-AC3F0A726CAF}"/>
    <cellStyle name="常规 6 3 2 2 2 5 3 2" xfId="12427" xr:uid="{7F52FB4B-23D8-4F41-A800-32C41DD68843}"/>
    <cellStyle name="常规 6 3 2 2 2 5 4" xfId="8494" xr:uid="{C1A19E16-C2D9-4E00-8CDE-9BA71D25FE61}"/>
    <cellStyle name="常规 6 3 2 2 2 6" xfId="3636" xr:uid="{5E2CE446-AD8F-4100-9DDD-67B38380EF7E}"/>
    <cellStyle name="常规 6 3 2 2 2 6 2" xfId="6011" xr:uid="{7FA3BA76-1D77-4067-9E9A-DEE44266808A}"/>
    <cellStyle name="常规 6 3 2 2 2 6 2 2" xfId="12781" xr:uid="{F2AA5565-AA28-4BB4-B0C1-7D248AF6EA68}"/>
    <cellStyle name="常规 6 3 2 2 2 6 3" xfId="9237" xr:uid="{1AF1B956-C325-4401-AA84-BB4EF53C7795}"/>
    <cellStyle name="常规 6 3 2 2 2 7" xfId="4595" xr:uid="{B31C68BA-E80D-4D9B-BB9C-B2294EA0B571}"/>
    <cellStyle name="常规 6 3 2 2 2 7 2" xfId="11365" xr:uid="{F265CC7C-8E7F-4643-AE70-AB9652215D36}"/>
    <cellStyle name="常规 6 3 2 2 2 8" xfId="7432" xr:uid="{8016C825-FCAD-4916-8978-91C3AD845389}"/>
    <cellStyle name="常规 6 3 2 2 3" xfId="3637" xr:uid="{ED34D772-838D-4837-BC15-1D3F17FE941A}"/>
    <cellStyle name="常规 6 3 2 2 3 2" xfId="3638" xr:uid="{CB0E7400-FF5C-41F7-9294-491B42734ED6}"/>
    <cellStyle name="常规 6 3 2 2 3 2 2" xfId="3639" xr:uid="{F9B23FA2-C170-4B1A-8802-F2FA1B94232F}"/>
    <cellStyle name="常规 6 3 2 2 3 2 2 2" xfId="6461" xr:uid="{E9A7C18C-1A9D-438B-A329-9E15FE4511F9}"/>
    <cellStyle name="常规 6 3 2 2 3 2 2 2 2" xfId="13231" xr:uid="{0B277FDF-A1B9-4A94-AC92-0D2DFA95BA1E}"/>
    <cellStyle name="常规 6 3 2 2 3 2 2 3" xfId="9687" xr:uid="{77A3C63F-F9F0-4EF5-9912-8C605E79DA7D}"/>
    <cellStyle name="常规 6 3 2 2 3 2 3" xfId="5045" xr:uid="{2C7108FC-93E0-4637-BFF4-7D8FF7908E23}"/>
    <cellStyle name="常规 6 3 2 2 3 2 3 2" xfId="11815" xr:uid="{DBA810AF-EBFE-409B-A146-8662F35BCD90}"/>
    <cellStyle name="常规 6 3 2 2 3 2 4" xfId="7882" xr:uid="{2BE4EE4E-1D13-4C5E-9BA9-529C239BAFB2}"/>
    <cellStyle name="常规 6 3 2 2 3 3" xfId="3640" xr:uid="{54C24283-7465-43B4-9246-9B076F5BAAA7}"/>
    <cellStyle name="常规 6 3 2 2 3 3 2" xfId="3641" xr:uid="{978C35A4-4CAB-4984-A02E-CE9CF235E317}"/>
    <cellStyle name="常规 6 3 2 2 3 3 2 2" xfId="6815" xr:uid="{6BF87BDA-C846-41FE-AE24-8A36FBD570D3}"/>
    <cellStyle name="常规 6 3 2 2 3 3 2 2 2" xfId="13585" xr:uid="{39477315-9756-463B-9F60-E22C7B479841}"/>
    <cellStyle name="常规 6 3 2 2 3 3 2 3" xfId="10041" xr:uid="{7F694A0F-BDEC-4DF7-AF5E-F60B5D1120FF}"/>
    <cellStyle name="常规 6 3 2 2 3 3 3" xfId="5399" xr:uid="{2107F83A-6A2D-4CA2-9D0B-44CDCAE3FFDE}"/>
    <cellStyle name="常规 6 3 2 2 3 3 3 2" xfId="12169" xr:uid="{20DE352E-9C32-4423-851B-CAEF129BFE98}"/>
    <cellStyle name="常规 6 3 2 2 3 3 4" xfId="8236" xr:uid="{308D98EC-309D-4C07-BA50-8165288A348F}"/>
    <cellStyle name="常规 6 3 2 2 3 4" xfId="3642" xr:uid="{BBA9A2A5-4F6A-4B5B-9FE8-F1FD28164B65}"/>
    <cellStyle name="常规 6 3 2 2 3 4 2" xfId="3643" xr:uid="{6CA4E4EB-C340-4CDE-9AAE-0AF0B896B9E9}"/>
    <cellStyle name="常规 6 3 2 2 3 4 2 2" xfId="7169" xr:uid="{C3123064-04AA-48CA-80EE-1E58F829A572}"/>
    <cellStyle name="常规 6 3 2 2 3 4 2 2 2" xfId="13939" xr:uid="{7BBFC433-6CCA-4E6D-BB52-7BA8E949ED2B}"/>
    <cellStyle name="常规 6 3 2 2 3 4 2 3" xfId="10395" xr:uid="{89F48E7C-DBF4-4EB7-BF09-21934EBDA3B4}"/>
    <cellStyle name="常规 6 3 2 2 3 4 3" xfId="5753" xr:uid="{AF49F9E9-56DC-4B4C-984E-F1A2A10376E1}"/>
    <cellStyle name="常规 6 3 2 2 3 4 3 2" xfId="12523" xr:uid="{E452031C-6C62-413B-AE02-8DC3717CFA4A}"/>
    <cellStyle name="常规 6 3 2 2 3 4 4" xfId="8590" xr:uid="{09CC87F2-EF90-43EA-9D2D-105DFDB590CE}"/>
    <cellStyle name="常规 6 3 2 2 3 5" xfId="3644" xr:uid="{F906273A-ECF4-4C2E-B3DB-A1F981935C6E}"/>
    <cellStyle name="常规 6 3 2 2 3 5 2" xfId="6107" xr:uid="{2F9F2219-5A4B-42E2-8184-D1A068642F57}"/>
    <cellStyle name="常规 6 3 2 2 3 5 2 2" xfId="12877" xr:uid="{1AFDD2DF-B4DC-4681-92A5-80FF742CB81A}"/>
    <cellStyle name="常规 6 3 2 2 3 5 3" xfId="9333" xr:uid="{95FA83A9-7BE1-47EE-A6DB-461523F0B85B}"/>
    <cellStyle name="常规 6 3 2 2 3 6" xfId="4691" xr:uid="{368D681F-A1F0-4AF8-BE8E-16028A69145D}"/>
    <cellStyle name="常规 6 3 2 2 3 6 2" xfId="11461" xr:uid="{C2848216-B3EC-451C-8B0C-EACA2D731C2C}"/>
    <cellStyle name="常规 6 3 2 2 3 7" xfId="7528" xr:uid="{F55D3CD6-9F77-46DA-B251-631E7DB298DB}"/>
    <cellStyle name="常规 6 3 2 2 4" xfId="3645" xr:uid="{06276336-7B66-4486-9626-D62DE9DE2726}"/>
    <cellStyle name="常规 6 3 2 2 4 2" xfId="3646" xr:uid="{D4E91181-1B4F-49C8-A355-69CD65760AE2}"/>
    <cellStyle name="常规 6 3 2 2 4 2 2" xfId="6284" xr:uid="{32E2D3E9-BB8A-4DC4-8974-3FFA7C1737E2}"/>
    <cellStyle name="常规 6 3 2 2 4 2 2 2" xfId="13054" xr:uid="{ABD25178-3301-4752-A014-7D6E90EAE3AB}"/>
    <cellStyle name="常规 6 3 2 2 4 2 3" xfId="9510" xr:uid="{C3929750-975A-44D8-A28D-3F619895E1CB}"/>
    <cellStyle name="常规 6 3 2 2 4 3" xfId="4868" xr:uid="{ECA5A2B0-64B4-4E8F-BE39-0E70B928C64B}"/>
    <cellStyle name="常规 6 3 2 2 4 3 2" xfId="11638" xr:uid="{BE3BCC5C-53A4-4CE1-B745-2C16445BDD42}"/>
    <cellStyle name="常规 6 3 2 2 4 4" xfId="7705" xr:uid="{BAD9CA4E-543B-401B-AA6C-10674E6F3317}"/>
    <cellStyle name="常规 6 3 2 2 5" xfId="3647" xr:uid="{234BCFA1-F905-4CFF-89FC-F7557FF20B1A}"/>
    <cellStyle name="常规 6 3 2 2 5 2" xfId="3648" xr:uid="{9F91DAF1-8123-4E72-9EA9-868571157DB6}"/>
    <cellStyle name="常规 6 3 2 2 5 2 2" xfId="6638" xr:uid="{B4E3B0F2-0540-4D22-8394-73DD16772B45}"/>
    <cellStyle name="常规 6 3 2 2 5 2 2 2" xfId="13408" xr:uid="{7DD3B50A-F06C-4DE0-BEFD-5F4D4820A287}"/>
    <cellStyle name="常规 6 3 2 2 5 2 3" xfId="9864" xr:uid="{098FA5C8-EC16-47E3-8587-6594B728A125}"/>
    <cellStyle name="常规 6 3 2 2 5 3" xfId="5222" xr:uid="{29C1D6FD-C8CC-4B96-BEB0-E57BFFAF5775}"/>
    <cellStyle name="常规 6 3 2 2 5 3 2" xfId="11992" xr:uid="{1D28CF6F-F62D-4946-8C3B-CCB59B4BD4BE}"/>
    <cellStyle name="常规 6 3 2 2 5 4" xfId="8059" xr:uid="{1AB152CC-99F7-4C45-87EF-18A05B257702}"/>
    <cellStyle name="常规 6 3 2 2 6" xfId="3649" xr:uid="{F8C95C1B-40EA-4978-9CB6-3B8E2C45051D}"/>
    <cellStyle name="常规 6 3 2 2 6 2" xfId="3650" xr:uid="{157CC8EA-C673-4FB3-822A-73C897E1BB6A}"/>
    <cellStyle name="常规 6 3 2 2 6 2 2" xfId="6992" xr:uid="{96C3AE5B-4D24-4AB6-AF71-A8BC09A52E38}"/>
    <cellStyle name="常规 6 3 2 2 6 2 2 2" xfId="13762" xr:uid="{74F3556C-6879-479E-93C4-EA168FA396EE}"/>
    <cellStyle name="常规 6 3 2 2 6 2 3" xfId="10218" xr:uid="{0C68BFBC-50B8-483E-9DCE-FA0B0AC4E0B9}"/>
    <cellStyle name="常规 6 3 2 2 6 3" xfId="5576" xr:uid="{27D4E7D8-63F1-49ED-8D18-5266E42CAFB6}"/>
    <cellStyle name="常规 6 3 2 2 6 3 2" xfId="12346" xr:uid="{AE299FBF-99BE-49EE-8649-496C75838650}"/>
    <cellStyle name="常规 6 3 2 2 6 4" xfId="8413" xr:uid="{3BD772EF-3892-4A3E-A161-4B26EA2E0AF7}"/>
    <cellStyle name="常规 6 3 2 2 7" xfId="3651" xr:uid="{6ED80DED-1E0E-47DC-B55D-123FEC87F679}"/>
    <cellStyle name="常规 6 3 2 2 7 2" xfId="5930" xr:uid="{4A9E9908-3E1D-4957-A622-2FE05120D0C9}"/>
    <cellStyle name="常规 6 3 2 2 7 2 2" xfId="12700" xr:uid="{E95AE21D-E705-4F20-8E5D-2272D92DEC3D}"/>
    <cellStyle name="常规 6 3 2 2 7 3" xfId="9156" xr:uid="{CDEEA719-B6C1-40E4-905D-C7B7E1BB7ACC}"/>
    <cellStyle name="常规 6 3 2 2 8" xfId="4514" xr:uid="{AEAFD7A3-E7C1-4AAD-B964-9C11D2861F47}"/>
    <cellStyle name="常规 6 3 2 2 8 2" xfId="11284" xr:uid="{E226CB4F-15BE-4E2B-9CE8-0FAB7E141579}"/>
    <cellStyle name="常规 6 3 2 2 9" xfId="7351" xr:uid="{F2A04CAC-6674-497C-981B-2127810F32C6}"/>
    <cellStyle name="常规 6 3 2 3" xfId="3652" xr:uid="{5F7AE247-1212-4EFA-9E3F-1758E51DE5C5}"/>
    <cellStyle name="常规 6 3 2 3 2" xfId="3653" xr:uid="{E597667D-A656-41C2-8022-1959A519ADDF}"/>
    <cellStyle name="常规 6 3 2 3 2 2" xfId="3654" xr:uid="{B16C8C45-DC41-40F5-B163-44476BB6A825}"/>
    <cellStyle name="常规 6 3 2 3 2 2 2" xfId="3655" xr:uid="{E3035FE2-10A6-424C-9F5B-0C6BCDCC4455}"/>
    <cellStyle name="常规 6 3 2 3 2 2 2 2" xfId="6500" xr:uid="{2809A9D1-5D1C-4F2D-92C9-1AEA0782E978}"/>
    <cellStyle name="常规 6 3 2 3 2 2 2 2 2" xfId="13270" xr:uid="{D2D4D335-5697-4146-B687-AA6FD504A25C}"/>
    <cellStyle name="常规 6 3 2 3 2 2 2 3" xfId="9726" xr:uid="{53CDAB97-B178-4380-9945-A1C6BD4EE4AB}"/>
    <cellStyle name="常规 6 3 2 3 2 2 3" xfId="5084" xr:uid="{2BE45862-28FE-404C-ABB7-2580479E6A0D}"/>
    <cellStyle name="常规 6 3 2 3 2 2 3 2" xfId="11854" xr:uid="{7D48632C-0ED7-4F11-9866-F77C4EBF24E7}"/>
    <cellStyle name="常规 6 3 2 3 2 2 4" xfId="7921" xr:uid="{4B66CACC-EE4F-4869-8AB9-0B3EE5C62E21}"/>
    <cellStyle name="常规 6 3 2 3 2 3" xfId="3656" xr:uid="{DFC44421-33E2-4982-AC48-0E3352760F73}"/>
    <cellStyle name="常规 6 3 2 3 2 3 2" xfId="3657" xr:uid="{9664720F-45B1-4CA5-8D04-DF2862697440}"/>
    <cellStyle name="常规 6 3 2 3 2 3 2 2" xfId="6854" xr:uid="{41CF7DE9-E4AF-4457-B21E-333D87D4EB5E}"/>
    <cellStyle name="常规 6 3 2 3 2 3 2 2 2" xfId="13624" xr:uid="{FE62DEBB-46A6-4AF3-B2C0-D714168338BC}"/>
    <cellStyle name="常规 6 3 2 3 2 3 2 3" xfId="10080" xr:uid="{7839660D-8E91-49E6-9087-3C7387F0A8F2}"/>
    <cellStyle name="常规 6 3 2 3 2 3 3" xfId="5438" xr:uid="{D4A9174B-D894-4F3D-96E1-2BAED6C2279C}"/>
    <cellStyle name="常规 6 3 2 3 2 3 3 2" xfId="12208" xr:uid="{DCAB170A-4998-42B1-B7F0-AF31DD7ED0E3}"/>
    <cellStyle name="常规 6 3 2 3 2 3 4" xfId="8275" xr:uid="{B38D4EE5-9637-48E6-BDCD-F44CFF33D866}"/>
    <cellStyle name="常规 6 3 2 3 2 4" xfId="3658" xr:uid="{102D2881-B273-4C7D-AE65-C4227035B0C9}"/>
    <cellStyle name="常规 6 3 2 3 2 4 2" xfId="3659" xr:uid="{3049C160-AFEF-4960-BC51-3D7BBF3F6E85}"/>
    <cellStyle name="常规 6 3 2 3 2 4 2 2" xfId="7208" xr:uid="{6A5BB30B-56E5-4369-87B3-E83C02CD5866}"/>
    <cellStyle name="常规 6 3 2 3 2 4 2 2 2" xfId="13978" xr:uid="{B5A1B3F2-2D09-4A23-B61B-52A77EAD040C}"/>
    <cellStyle name="常规 6 3 2 3 2 4 2 3" xfId="10434" xr:uid="{2EF956E7-BFEF-43D2-9B11-AAF0417E7387}"/>
    <cellStyle name="常规 6 3 2 3 2 4 3" xfId="5792" xr:uid="{7AF9A66B-5547-4DED-858B-9B6D17289B29}"/>
    <cellStyle name="常规 6 3 2 3 2 4 3 2" xfId="12562" xr:uid="{61E9593A-95A4-4E79-9B8E-1E55ECA43395}"/>
    <cellStyle name="常规 6 3 2 3 2 4 4" xfId="8629" xr:uid="{4C1BE82F-6A36-4DF6-8C12-6E9D091824A5}"/>
    <cellStyle name="常规 6 3 2 3 2 5" xfId="3660" xr:uid="{89857AB7-2624-4F3E-9687-862C1C1ECB14}"/>
    <cellStyle name="常规 6 3 2 3 2 5 2" xfId="6146" xr:uid="{3B144B5A-60FB-4285-A333-B3EC7D9385A7}"/>
    <cellStyle name="常规 6 3 2 3 2 5 2 2" xfId="12916" xr:uid="{49B00719-482E-477C-A638-B52974A669A2}"/>
    <cellStyle name="常规 6 3 2 3 2 5 3" xfId="9372" xr:uid="{8CD142D7-C739-44C5-A584-FA05C24B7EF3}"/>
    <cellStyle name="常规 6 3 2 3 2 6" xfId="4730" xr:uid="{D5DCD1E2-1F63-4B76-8CCC-55AF46F17F99}"/>
    <cellStyle name="常规 6 3 2 3 2 6 2" xfId="11500" xr:uid="{D56D0E74-E815-4DF9-981B-DE2044B08D04}"/>
    <cellStyle name="常规 6 3 2 3 2 7" xfId="7567" xr:uid="{59872595-5D67-4860-8419-765130F37DBB}"/>
    <cellStyle name="常规 6 3 2 3 3" xfId="3661" xr:uid="{15E4992F-0B5B-44A5-AD91-DA4C1142ADC6}"/>
    <cellStyle name="常规 6 3 2 3 3 2" xfId="3662" xr:uid="{EACF1BEA-39FB-4868-876A-21D483B97334}"/>
    <cellStyle name="常规 6 3 2 3 3 2 2" xfId="6323" xr:uid="{45D2C225-4F59-4AF4-A6B6-494B4553D000}"/>
    <cellStyle name="常规 6 3 2 3 3 2 2 2" xfId="13093" xr:uid="{7871E243-15CB-4763-92E4-A9C8F4924AAE}"/>
    <cellStyle name="常规 6 3 2 3 3 2 3" xfId="9549" xr:uid="{59026EB7-F884-468E-B8E9-DE8846E3CCFE}"/>
    <cellStyle name="常规 6 3 2 3 3 3" xfId="4907" xr:uid="{2F4CCDBB-7CA7-4B4A-9FC5-6F087299A7B5}"/>
    <cellStyle name="常规 6 3 2 3 3 3 2" xfId="11677" xr:uid="{E52DD67F-6DE8-4FD7-B5E5-FEA5A25F1299}"/>
    <cellStyle name="常规 6 3 2 3 3 4" xfId="7744" xr:uid="{CF3E23C8-C2B8-439D-83BF-809828732588}"/>
    <cellStyle name="常规 6 3 2 3 4" xfId="3663" xr:uid="{DFE81F38-E8DE-4D80-9062-54DB523C76C5}"/>
    <cellStyle name="常规 6 3 2 3 4 2" xfId="3664" xr:uid="{B34D6F83-A463-4679-8173-4C468CFCB699}"/>
    <cellStyle name="常规 6 3 2 3 4 2 2" xfId="6677" xr:uid="{9F776102-2451-4D57-BC2D-270F85156810}"/>
    <cellStyle name="常规 6 3 2 3 4 2 2 2" xfId="13447" xr:uid="{496C4C59-CF2D-4862-8F46-5039FCFC164F}"/>
    <cellStyle name="常规 6 3 2 3 4 2 3" xfId="9903" xr:uid="{17FD30DC-3025-4D95-A8F0-CB312CF09020}"/>
    <cellStyle name="常规 6 3 2 3 4 3" xfId="5261" xr:uid="{C67632C9-A63F-48F9-9D62-C1E741A45346}"/>
    <cellStyle name="常规 6 3 2 3 4 3 2" xfId="12031" xr:uid="{FD4B0519-B417-4380-851C-2ACBFCD524C6}"/>
    <cellStyle name="常规 6 3 2 3 4 4" xfId="8098" xr:uid="{5E9F0586-5701-41E9-A92C-4339CE0FBB90}"/>
    <cellStyle name="常规 6 3 2 3 5" xfId="3665" xr:uid="{B67BFD7E-CF8C-4963-91CA-726B5D3E7194}"/>
    <cellStyle name="常规 6 3 2 3 5 2" xfId="3666" xr:uid="{98A96E07-CFFF-4D3B-B168-E0CA9068810E}"/>
    <cellStyle name="常规 6 3 2 3 5 2 2" xfId="7031" xr:uid="{FF3D4AB2-BCEE-42C5-91C0-C8C5305C012A}"/>
    <cellStyle name="常规 6 3 2 3 5 2 2 2" xfId="13801" xr:uid="{BFDFE036-C76C-4609-8810-68E202AB8375}"/>
    <cellStyle name="常规 6 3 2 3 5 2 3" xfId="10257" xr:uid="{E07687C1-85B8-45D7-907B-1D30FFE3D562}"/>
    <cellStyle name="常规 6 3 2 3 5 3" xfId="5615" xr:uid="{10F8F2C4-6B34-465D-BA2A-48167A7BAA2F}"/>
    <cellStyle name="常规 6 3 2 3 5 3 2" xfId="12385" xr:uid="{540ECDD0-5AB2-4968-848D-85F7B0E824B1}"/>
    <cellStyle name="常规 6 3 2 3 5 4" xfId="8452" xr:uid="{3B5CEECE-BF19-457C-A13C-52681E647E79}"/>
    <cellStyle name="常规 6 3 2 3 6" xfId="3667" xr:uid="{C8C01A72-AD50-490B-9867-94306F3D70EE}"/>
    <cellStyle name="常规 6 3 2 3 6 2" xfId="5969" xr:uid="{2EE64A56-2D85-49DD-A1BA-91C0D0F077B7}"/>
    <cellStyle name="常规 6 3 2 3 6 2 2" xfId="12739" xr:uid="{DA1C8584-B828-4971-B069-0DFBF2D4C2F8}"/>
    <cellStyle name="常规 6 3 2 3 6 3" xfId="9195" xr:uid="{9346047B-587D-481C-A940-B0F63FD119E7}"/>
    <cellStyle name="常规 6 3 2 3 7" xfId="4553" xr:uid="{DF5BD769-A63B-4E26-9DB8-1AA0A48A1519}"/>
    <cellStyle name="常规 6 3 2 3 7 2" xfId="11323" xr:uid="{CB263BD8-4879-49B4-95AB-290A8F8BF4C9}"/>
    <cellStyle name="常规 6 3 2 3 8" xfId="7390" xr:uid="{E50B7D84-627A-48A8-8A76-38717ACF139B}"/>
    <cellStyle name="常规 6 3 2 4" xfId="3668" xr:uid="{495C6848-612F-49A4-839A-D6B36AA25724}"/>
    <cellStyle name="常规 6 3 2 4 2" xfId="3669" xr:uid="{32B69404-BB34-4DDE-8CAE-CB8092695C9F}"/>
    <cellStyle name="常规 6 3 2 4 2 2" xfId="3670" xr:uid="{7964E38E-517D-4735-8C85-D33A132C3F7B}"/>
    <cellStyle name="常规 6 3 2 4 2 2 2" xfId="6419" xr:uid="{30BEEA54-713F-459A-8B54-4373CB508CD2}"/>
    <cellStyle name="常规 6 3 2 4 2 2 2 2" xfId="13189" xr:uid="{D7ABFADD-61D2-437F-BA39-86524B0CBDF5}"/>
    <cellStyle name="常规 6 3 2 4 2 2 3" xfId="9645" xr:uid="{B4B48DEF-F63D-425F-9CE7-09C04F957A7D}"/>
    <cellStyle name="常规 6 3 2 4 2 3" xfId="5003" xr:uid="{A026FFAC-0462-4B94-9338-ED552B5679EB}"/>
    <cellStyle name="常规 6 3 2 4 2 3 2" xfId="11773" xr:uid="{7E39BB9C-E188-480D-9648-514F637B4A80}"/>
    <cellStyle name="常规 6 3 2 4 2 4" xfId="7840" xr:uid="{0FD31DB2-6FA8-4853-8AD9-711D9D3DAFC9}"/>
    <cellStyle name="常规 6 3 2 4 3" xfId="3671" xr:uid="{D53A7EFE-9993-4014-97BC-E598EB6C1363}"/>
    <cellStyle name="常规 6 3 2 4 3 2" xfId="3672" xr:uid="{DD24D3D5-B754-43E1-90C4-F4AC721A62EA}"/>
    <cellStyle name="常规 6 3 2 4 3 2 2" xfId="6773" xr:uid="{419DB3F9-8D05-4BFE-AEC1-928571EA4543}"/>
    <cellStyle name="常规 6 3 2 4 3 2 2 2" xfId="13543" xr:uid="{5A001900-83CE-4BFE-B8D3-431E1BC18D92}"/>
    <cellStyle name="常规 6 3 2 4 3 2 3" xfId="9999" xr:uid="{B32D20ED-6549-4ED3-8FEB-8C3A87E060AC}"/>
    <cellStyle name="常规 6 3 2 4 3 3" xfId="5357" xr:uid="{493ED95F-1C48-4C19-B884-B44041BB4FD6}"/>
    <cellStyle name="常规 6 3 2 4 3 3 2" xfId="12127" xr:uid="{0D7D7A73-1498-4200-8F00-027A911C613E}"/>
    <cellStyle name="常规 6 3 2 4 3 4" xfId="8194" xr:uid="{01B1904E-31CD-44C3-8BB6-5C69B4E38D2F}"/>
    <cellStyle name="常规 6 3 2 4 4" xfId="3673" xr:uid="{1BF56F1D-A23D-4D5C-872F-3585261C89EA}"/>
    <cellStyle name="常规 6 3 2 4 4 2" xfId="3674" xr:uid="{F162705F-7FA5-4C18-B3DF-143F5763F727}"/>
    <cellStyle name="常规 6 3 2 4 4 2 2" xfId="7127" xr:uid="{108AA11C-2BBF-4D76-87A6-A6766D0B5ACE}"/>
    <cellStyle name="常规 6 3 2 4 4 2 2 2" xfId="13897" xr:uid="{7382EFD6-C718-4472-B0FF-A4B7EE8779EA}"/>
    <cellStyle name="常规 6 3 2 4 4 2 3" xfId="10353" xr:uid="{6EB442F1-CF54-41F9-9B03-941E07D27C26}"/>
    <cellStyle name="常规 6 3 2 4 4 3" xfId="5711" xr:uid="{3BA30E97-A559-4202-B80A-135C555F29DE}"/>
    <cellStyle name="常规 6 3 2 4 4 3 2" xfId="12481" xr:uid="{735C5C4C-A491-4AF2-A745-54FA138FB873}"/>
    <cellStyle name="常规 6 3 2 4 4 4" xfId="8548" xr:uid="{8DE2C53D-500C-44D5-8C03-D574EF43A40E}"/>
    <cellStyle name="常规 6 3 2 4 5" xfId="3675" xr:uid="{DAB3C6D4-AA91-47CF-AF1A-E0E47899FC8B}"/>
    <cellStyle name="常规 6 3 2 4 5 2" xfId="6065" xr:uid="{FB7ED59C-2443-42BC-BA4D-7A97B49A3F1D}"/>
    <cellStyle name="常规 6 3 2 4 5 2 2" xfId="12835" xr:uid="{A77A0CA4-8D0C-4BBE-8249-49FF1A4A606F}"/>
    <cellStyle name="常规 6 3 2 4 5 3" xfId="9291" xr:uid="{39B30E90-7E98-45CF-99F7-D529E89CAD27}"/>
    <cellStyle name="常规 6 3 2 4 6" xfId="4649" xr:uid="{28E8A93F-2BE2-4FE9-AD26-41C8F33C025B}"/>
    <cellStyle name="常规 6 3 2 4 6 2" xfId="11419" xr:uid="{6A910FDC-DA43-4574-80A6-182F2997A01A}"/>
    <cellStyle name="常规 6 3 2 4 7" xfId="7486" xr:uid="{12F43F7D-5D32-44F7-A2A0-88ABCDA9B3DC}"/>
    <cellStyle name="常规 6 3 2 5" xfId="3676" xr:uid="{F6644483-240B-4BF2-A6CA-D4200D68F0D5}"/>
    <cellStyle name="常规 6 3 2 5 2" xfId="3677" xr:uid="{374B30E6-8792-4BB5-B587-73D4C6AEEEAB}"/>
    <cellStyle name="常规 6 3 2 5 2 2" xfId="6242" xr:uid="{4763052B-48F4-479A-9E71-95B83CF36E2A}"/>
    <cellStyle name="常规 6 3 2 5 2 2 2" xfId="13012" xr:uid="{CA517EA8-F3C9-4265-9E11-81B9BA340E5A}"/>
    <cellStyle name="常规 6 3 2 5 2 3" xfId="9468" xr:uid="{74FE7F5D-F1AF-42EA-A910-026B209D4B60}"/>
    <cellStyle name="常规 6 3 2 5 3" xfId="4826" xr:uid="{51726D22-3E2B-4392-8221-A5F52E9274ED}"/>
    <cellStyle name="常规 6 3 2 5 3 2" xfId="11596" xr:uid="{FE6B5F42-6373-4334-940C-D5AEB1122349}"/>
    <cellStyle name="常规 6 3 2 5 4" xfId="7663" xr:uid="{708227B2-3176-4272-AE59-EAF13BBE7C98}"/>
    <cellStyle name="常规 6 3 2 6" xfId="3678" xr:uid="{15824F89-AABC-4F34-A3CB-D4930CEFE2CA}"/>
    <cellStyle name="常规 6 3 2 6 2" xfId="3679" xr:uid="{820B53FC-290E-44DE-B330-11DAEDC70896}"/>
    <cellStyle name="常规 6 3 2 6 2 2" xfId="6596" xr:uid="{8425AB78-5195-4EEE-8A28-5E298B5E224B}"/>
    <cellStyle name="常规 6 3 2 6 2 2 2" xfId="13366" xr:uid="{9E8FE2FE-967B-43F2-BB54-77EC2B184FF6}"/>
    <cellStyle name="常规 6 3 2 6 2 3" xfId="9822" xr:uid="{E2D00B7B-4383-4A69-9C19-28D1D9729FC9}"/>
    <cellStyle name="常规 6 3 2 6 3" xfId="5180" xr:uid="{ECE1201B-6913-464F-B1CB-06A835AE3061}"/>
    <cellStyle name="常规 6 3 2 6 3 2" xfId="11950" xr:uid="{99373D29-9A58-421E-8E5E-8B223333D549}"/>
    <cellStyle name="常规 6 3 2 6 4" xfId="8017" xr:uid="{BB389352-3D7C-41A3-80A1-224F1CA2EDB2}"/>
    <cellStyle name="常规 6 3 2 7" xfId="3680" xr:uid="{BF9138C2-BDA4-4F6E-85CC-8D436B3759FB}"/>
    <cellStyle name="常规 6 3 2 7 2" xfId="3681" xr:uid="{7F587882-C221-4B8D-88A8-9822D7D15496}"/>
    <cellStyle name="常规 6 3 2 7 2 2" xfId="6950" xr:uid="{9B545103-B3C7-4FC0-93E4-5B929B8E4715}"/>
    <cellStyle name="常规 6 3 2 7 2 2 2" xfId="13720" xr:uid="{679B600E-F42A-485E-A7BE-B6A7EC48A664}"/>
    <cellStyle name="常规 6 3 2 7 2 3" xfId="10176" xr:uid="{F19F3AB0-2098-49D6-A42E-0CF288887DE6}"/>
    <cellStyle name="常规 6 3 2 7 3" xfId="5534" xr:uid="{3E8C6D08-4BBB-4BA9-9D3C-ACFA1785254A}"/>
    <cellStyle name="常规 6 3 2 7 3 2" xfId="12304" xr:uid="{0FD3AD6D-FA78-458B-AFE3-1B6E29F372BB}"/>
    <cellStyle name="常规 6 3 2 7 4" xfId="8371" xr:uid="{17D4CD91-77DA-49DB-8A12-BFDC4D9AD7F9}"/>
    <cellStyle name="常规 6 3 2 8" xfId="3682" xr:uid="{C1A8A5FD-52A5-4F94-8F76-403B4D0B6B7B}"/>
    <cellStyle name="常规 6 3 2 8 2" xfId="5888" xr:uid="{328CE139-AB86-45DD-AC9A-49B34B6FC2AA}"/>
    <cellStyle name="常规 6 3 2 8 2 2" xfId="12658" xr:uid="{8B3448FA-C935-44B0-BFC1-2F99D93F77A3}"/>
    <cellStyle name="常规 6 3 2 8 3" xfId="9114" xr:uid="{5F8D2EC7-BEF8-4A6A-B48D-51E0AF182FCE}"/>
    <cellStyle name="常规 6 3 2 9" xfId="4472" xr:uid="{63A76CEA-4B43-4CE8-B049-DB62EBF93188}"/>
    <cellStyle name="常规 6 3 2 9 2" xfId="11242" xr:uid="{433506E6-96CD-4B00-849F-399425E2FA24}"/>
    <cellStyle name="常规 6 3 3" xfId="3683" xr:uid="{625D6BA6-5D05-4F9C-A1B3-EACFF98E5516}"/>
    <cellStyle name="常规 6 3 3 10" xfId="7323" xr:uid="{F5DCECA6-31B4-4E37-BBD5-EDE4C07F32FA}"/>
    <cellStyle name="常规 6 3 3 2" xfId="3684" xr:uid="{EE132D32-C585-4788-9AD8-8A2DE7BD9106}"/>
    <cellStyle name="常规 6 3 3 2 2" xfId="3685" xr:uid="{D3A85DE3-78DF-4A08-B671-DA4B59D04296}"/>
    <cellStyle name="常规 6 3 3 2 2 2" xfId="3686" xr:uid="{BD09440B-0B09-4B3B-96C7-6F31D19B91EC}"/>
    <cellStyle name="常规 6 3 3 2 2 2 2" xfId="3687" xr:uid="{99A279A2-10C7-48EE-B7D1-81B44A8EA615}"/>
    <cellStyle name="常规 6 3 3 2 2 2 2 2" xfId="3688" xr:uid="{7B438E37-C980-417E-97C1-1EC73BF14D3D}"/>
    <cellStyle name="常规 6 3 3 2 2 2 2 2 2" xfId="6556" xr:uid="{903FC7FA-7409-45B4-A497-AF3AE489F7CE}"/>
    <cellStyle name="常规 6 3 3 2 2 2 2 2 2 2" xfId="13326" xr:uid="{E08C3D67-55B1-43C8-BBC1-34EFA670EADF}"/>
    <cellStyle name="常规 6 3 3 2 2 2 2 2 3" xfId="9782" xr:uid="{B0FEFCBD-046B-433E-8046-CCBA2A350DA9}"/>
    <cellStyle name="常规 6 3 3 2 2 2 2 3" xfId="5140" xr:uid="{5E7D3642-7523-4E6C-BF74-EDAC25CC74BD}"/>
    <cellStyle name="常规 6 3 3 2 2 2 2 3 2" xfId="11910" xr:uid="{9BF280B7-03A7-4D7E-838A-DEF9F54CB1AD}"/>
    <cellStyle name="常规 6 3 3 2 2 2 2 4" xfId="7977" xr:uid="{0F24D7DF-F463-47D0-B70F-E1428988F6DE}"/>
    <cellStyle name="常规 6 3 3 2 2 2 3" xfId="3689" xr:uid="{160FEFBD-1C41-41DF-BEB9-05F561BC8019}"/>
    <cellStyle name="常规 6 3 3 2 2 2 3 2" xfId="3690" xr:uid="{F118F748-4C19-484B-8554-71D3422557DC}"/>
    <cellStyle name="常规 6 3 3 2 2 2 3 2 2" xfId="6910" xr:uid="{96878FD3-96BA-484D-8F80-A3A0F96058CF}"/>
    <cellStyle name="常规 6 3 3 2 2 2 3 2 2 2" xfId="13680" xr:uid="{01EA5427-8EC8-42DF-B3FD-66524B4BB739}"/>
    <cellStyle name="常规 6 3 3 2 2 2 3 2 3" xfId="10136" xr:uid="{2C9DBB9E-6AFC-4954-A71B-337799FB0390}"/>
    <cellStyle name="常规 6 3 3 2 2 2 3 3" xfId="5494" xr:uid="{56FE7F7B-012E-4B8B-BDF7-FEDF3CB506BC}"/>
    <cellStyle name="常规 6 3 3 2 2 2 3 3 2" xfId="12264" xr:uid="{5F0A0AB0-DEA5-44DA-AEC9-16B3A102DC3F}"/>
    <cellStyle name="常规 6 3 3 2 2 2 3 4" xfId="8331" xr:uid="{1AE26881-4B79-442F-B621-B6DC107C9A48}"/>
    <cellStyle name="常规 6 3 3 2 2 2 4" xfId="3691" xr:uid="{7174834A-65CE-4BE4-B434-51B566F4CC72}"/>
    <cellStyle name="常规 6 3 3 2 2 2 4 2" xfId="3692" xr:uid="{0EAAF61C-A3AD-4CC0-B46F-494E8F3C4616}"/>
    <cellStyle name="常规 6 3 3 2 2 2 4 2 2" xfId="7264" xr:uid="{4F444042-3BA2-4437-BF3E-9BB4E9D0F046}"/>
    <cellStyle name="常规 6 3 3 2 2 2 4 2 2 2" xfId="14034" xr:uid="{ECB75B9E-B452-4528-83F6-122323818037}"/>
    <cellStyle name="常规 6 3 3 2 2 2 4 2 3" xfId="10490" xr:uid="{09A86B80-2851-4B5B-AC7F-5DD2347B36AB}"/>
    <cellStyle name="常规 6 3 3 2 2 2 4 3" xfId="5848" xr:uid="{8AF9AAA2-6CCE-444E-BC23-6FD347DFBA78}"/>
    <cellStyle name="常规 6 3 3 2 2 2 4 3 2" xfId="12618" xr:uid="{BC316399-AEF1-43E8-8C56-9B61A3D5F623}"/>
    <cellStyle name="常规 6 3 3 2 2 2 4 4" xfId="8685" xr:uid="{61E3EA84-89F7-416C-8DE8-64D5484DF5AD}"/>
    <cellStyle name="常规 6 3 3 2 2 2 5" xfId="3693" xr:uid="{7CFE30FF-13A5-48FB-BF0A-08663EDA5494}"/>
    <cellStyle name="常规 6 3 3 2 2 2 5 2" xfId="6202" xr:uid="{8F19AD14-F611-43B3-B7EF-35DEFC4777AE}"/>
    <cellStyle name="常规 6 3 3 2 2 2 5 2 2" xfId="12972" xr:uid="{B60FF911-0F4E-4447-B5AF-715593D739D9}"/>
    <cellStyle name="常规 6 3 3 2 2 2 5 3" xfId="9428" xr:uid="{47884F6A-57AD-49A6-B6A4-4CA37B5EBF81}"/>
    <cellStyle name="常规 6 3 3 2 2 2 6" xfId="4786" xr:uid="{23A5908F-07CB-4CD9-A148-73018222513C}"/>
    <cellStyle name="常规 6 3 3 2 2 2 6 2" xfId="11556" xr:uid="{4766AB4F-9A7A-4C9A-9A19-EB3AC839027D}"/>
    <cellStyle name="常规 6 3 3 2 2 2 7" xfId="7623" xr:uid="{23F5DA6F-F775-44EE-B2DC-FCCDC9604B73}"/>
    <cellStyle name="常规 6 3 3 2 2 3" xfId="3694" xr:uid="{7E8FEB54-DCD7-4340-9909-0D3A4520E03A}"/>
    <cellStyle name="常规 6 3 3 2 2 3 2" xfId="3695" xr:uid="{F9BBCE5F-BD6C-4306-BB16-EBE626ED382E}"/>
    <cellStyle name="常规 6 3 3 2 2 3 2 2" xfId="6379" xr:uid="{9DC73E31-7259-4A3E-BE83-813EE9EEAEA2}"/>
    <cellStyle name="常规 6 3 3 2 2 3 2 2 2" xfId="13149" xr:uid="{72BAB98F-7358-4B3F-8885-0B2D79BBB10B}"/>
    <cellStyle name="常规 6 3 3 2 2 3 2 3" xfId="9605" xr:uid="{D2FC8E1C-4967-47AA-9BD7-6DF580C68F60}"/>
    <cellStyle name="常规 6 3 3 2 2 3 3" xfId="4963" xr:uid="{0C021037-8BCE-494D-A5AB-DE861F3BA5C8}"/>
    <cellStyle name="常规 6 3 3 2 2 3 3 2" xfId="11733" xr:uid="{8659354A-F6E5-40DD-888D-B2EA479CB09D}"/>
    <cellStyle name="常规 6 3 3 2 2 3 4" xfId="7800" xr:uid="{CF4D7331-71FA-4825-AAAF-94B6D2FEAB6F}"/>
    <cellStyle name="常规 6 3 3 2 2 4" xfId="3696" xr:uid="{117EE873-8AAD-4BB9-8662-7DBA9263D102}"/>
    <cellStyle name="常规 6 3 3 2 2 4 2" xfId="3697" xr:uid="{D6699130-5540-410B-8916-C88D9B40F71D}"/>
    <cellStyle name="常规 6 3 3 2 2 4 2 2" xfId="6733" xr:uid="{EA5855D9-E566-4C06-83B4-6DF28B91C6F7}"/>
    <cellStyle name="常规 6 3 3 2 2 4 2 2 2" xfId="13503" xr:uid="{8D83C86E-9EA7-48DE-942C-818ACDCA8918}"/>
    <cellStyle name="常规 6 3 3 2 2 4 2 3" xfId="9959" xr:uid="{6200347E-E70A-4E61-94E1-37AD470EF84A}"/>
    <cellStyle name="常规 6 3 3 2 2 4 3" xfId="5317" xr:uid="{F5CE93BE-8AEE-4841-92BF-523F5A0F2E2D}"/>
    <cellStyle name="常规 6 3 3 2 2 4 3 2" xfId="12087" xr:uid="{68ED9901-17C2-4324-82A9-99A2AB5E7089}"/>
    <cellStyle name="常规 6 3 3 2 2 4 4" xfId="8154" xr:uid="{B2D641D8-93B3-4ACC-ACD5-2FE643F613E1}"/>
    <cellStyle name="常规 6 3 3 2 2 5" xfId="3698" xr:uid="{E26D7785-BEDA-43E1-9CAA-9273A33F5A70}"/>
    <cellStyle name="常规 6 3 3 2 2 5 2" xfId="3699" xr:uid="{090E51E3-19EA-4C31-8C10-25F0AB221A66}"/>
    <cellStyle name="常规 6 3 3 2 2 5 2 2" xfId="7087" xr:uid="{46320A01-2B1C-49AE-A015-8826DF5867F1}"/>
    <cellStyle name="常规 6 3 3 2 2 5 2 2 2" xfId="13857" xr:uid="{6E6411CA-F64A-465A-83A9-26CA6C1A4CAE}"/>
    <cellStyle name="常规 6 3 3 2 2 5 2 3" xfId="10313" xr:uid="{66F5949F-E0D2-4587-A3D0-00E53A76BB96}"/>
    <cellStyle name="常规 6 3 3 2 2 5 3" xfId="5671" xr:uid="{EBAB15AB-CBAD-4F20-9D2D-85C136BB8005}"/>
    <cellStyle name="常规 6 3 3 2 2 5 3 2" xfId="12441" xr:uid="{C6CBDE02-1EFF-434A-893E-341234CA0F53}"/>
    <cellStyle name="常规 6 3 3 2 2 5 4" xfId="8508" xr:uid="{5F5DA0AE-6529-412E-A764-0742960484E8}"/>
    <cellStyle name="常规 6 3 3 2 2 6" xfId="3700" xr:uid="{720AF616-690D-4B17-8EBA-82D9B18B2FC9}"/>
    <cellStyle name="常规 6 3 3 2 2 6 2" xfId="6025" xr:uid="{1F58EC9D-F1F7-4E84-B069-960AF7B11BC8}"/>
    <cellStyle name="常规 6 3 3 2 2 6 2 2" xfId="12795" xr:uid="{936F6FDC-58E9-4316-AAB0-69189611ED16}"/>
    <cellStyle name="常规 6 3 3 2 2 6 3" xfId="9251" xr:uid="{D3DE9D6A-2E89-4089-A80B-9DD7CBC28823}"/>
    <cellStyle name="常规 6 3 3 2 2 7" xfId="4609" xr:uid="{A7A41F6D-E374-4E60-B2BF-7A8D51DD8A64}"/>
    <cellStyle name="常规 6 3 3 2 2 7 2" xfId="11379" xr:uid="{A776E19D-B33A-4AFA-9FCA-32E3AD1E1567}"/>
    <cellStyle name="常规 6 3 3 2 2 8" xfId="7446" xr:uid="{2058CD5A-4F5A-4BF1-A350-14BE0A7C77E8}"/>
    <cellStyle name="常规 6 3 3 2 3" xfId="3701" xr:uid="{4F357AE3-7631-495E-B305-9C98BDE57188}"/>
    <cellStyle name="常规 6 3 3 2 3 2" xfId="3702" xr:uid="{4DE0AC58-1DC2-45BE-BD68-8AAC2559F751}"/>
    <cellStyle name="常规 6 3 3 2 3 2 2" xfId="3703" xr:uid="{B24D180D-5D46-48E2-BEB9-FB467519A686}"/>
    <cellStyle name="常规 6 3 3 2 3 2 2 2" xfId="6475" xr:uid="{842587EA-E2EE-4718-B49E-35C4297C838D}"/>
    <cellStyle name="常规 6 3 3 2 3 2 2 2 2" xfId="13245" xr:uid="{F380DD54-13A6-4EA0-AF74-7545B08E000C}"/>
    <cellStyle name="常规 6 3 3 2 3 2 2 3" xfId="9701" xr:uid="{68067D98-2F99-42EC-BC3D-F549CA50A08D}"/>
    <cellStyle name="常规 6 3 3 2 3 2 3" xfId="5059" xr:uid="{0C0DB7DA-B39B-4532-9A60-444DF2066DF8}"/>
    <cellStyle name="常规 6 3 3 2 3 2 3 2" xfId="11829" xr:uid="{E36489C5-D0E8-4B75-873A-444C3D9FF811}"/>
    <cellStyle name="常规 6 3 3 2 3 2 4" xfId="7896" xr:uid="{E46FA07B-ECCC-42BB-85B0-ACF13F1A325E}"/>
    <cellStyle name="常规 6 3 3 2 3 3" xfId="3704" xr:uid="{C6F7FB15-A90B-4D4A-B588-4A7D9B95F944}"/>
    <cellStyle name="常规 6 3 3 2 3 3 2" xfId="3705" xr:uid="{47D87608-088F-4296-88A9-3CEAA59B283F}"/>
    <cellStyle name="常规 6 3 3 2 3 3 2 2" xfId="6829" xr:uid="{16CB366A-EE42-4934-AADD-88B48596A826}"/>
    <cellStyle name="常规 6 3 3 2 3 3 2 2 2" xfId="13599" xr:uid="{27B9389F-A3CB-4A82-A796-0A1FC294141B}"/>
    <cellStyle name="常规 6 3 3 2 3 3 2 3" xfId="10055" xr:uid="{9FF621BC-8E3E-4147-B750-9B4702D1182D}"/>
    <cellStyle name="常规 6 3 3 2 3 3 3" xfId="5413" xr:uid="{D3FEC858-BB0A-4BEA-8D67-779BE4E0C171}"/>
    <cellStyle name="常规 6 3 3 2 3 3 3 2" xfId="12183" xr:uid="{269C9A5E-00C6-47F4-8C26-EFD49739E543}"/>
    <cellStyle name="常规 6 3 3 2 3 3 4" xfId="8250" xr:uid="{E6B36AB8-A3B2-48FE-AFEE-A862A47F74AE}"/>
    <cellStyle name="常规 6 3 3 2 3 4" xfId="3706" xr:uid="{9DD84611-0028-4921-B87A-0BC2249FC04B}"/>
    <cellStyle name="常规 6 3 3 2 3 4 2" xfId="3707" xr:uid="{F1A4603D-5E48-447E-8AC5-2651B1C366C5}"/>
    <cellStyle name="常规 6 3 3 2 3 4 2 2" xfId="7183" xr:uid="{9C20C5A0-2959-4240-A620-23D80FADF69E}"/>
    <cellStyle name="常规 6 3 3 2 3 4 2 2 2" xfId="13953" xr:uid="{F36B4385-F76D-4244-BFB8-EE9B0CD2CAAE}"/>
    <cellStyle name="常规 6 3 3 2 3 4 2 3" xfId="10409" xr:uid="{759B06C2-2630-4CB9-BC0C-DDD2EC01BFB2}"/>
    <cellStyle name="常规 6 3 3 2 3 4 3" xfId="5767" xr:uid="{C2C8EC88-6F0F-4AFA-A068-189A15383272}"/>
    <cellStyle name="常规 6 3 3 2 3 4 3 2" xfId="12537" xr:uid="{441B4E93-4AC9-4C71-B0D0-E0933717F581}"/>
    <cellStyle name="常规 6 3 3 2 3 4 4" xfId="8604" xr:uid="{F5BE8D1F-78FE-43E6-BF14-CEA1A5542689}"/>
    <cellStyle name="常规 6 3 3 2 3 5" xfId="3708" xr:uid="{ADB3B953-529D-4A5A-BA53-F8D9441CA50B}"/>
    <cellStyle name="常规 6 3 3 2 3 5 2" xfId="6121" xr:uid="{A7E7BDA6-88C1-4375-98B2-41A25D7D614F}"/>
    <cellStyle name="常规 6 3 3 2 3 5 2 2" xfId="12891" xr:uid="{3292AE67-1A3B-4A6E-B416-E74CDB986ED2}"/>
    <cellStyle name="常规 6 3 3 2 3 5 3" xfId="9347" xr:uid="{91697A12-085C-4797-9BCE-B762065EFBC5}"/>
    <cellStyle name="常规 6 3 3 2 3 6" xfId="4705" xr:uid="{D1EFD5EB-8C8D-44B1-97C3-731587BEA711}"/>
    <cellStyle name="常规 6 3 3 2 3 6 2" xfId="11475" xr:uid="{D0F31218-2ACA-41A6-AA3D-D0593C750CBF}"/>
    <cellStyle name="常规 6 3 3 2 3 7" xfId="7542" xr:uid="{5B393236-02BB-4864-9AAD-B63785631CFC}"/>
    <cellStyle name="常规 6 3 3 2 4" xfId="3709" xr:uid="{75554C5D-D128-438A-83A6-9C2FD2E2EA59}"/>
    <cellStyle name="常规 6 3 3 2 4 2" xfId="3710" xr:uid="{2BED3FC8-A5E0-42DA-BD26-6CDEED46C776}"/>
    <cellStyle name="常规 6 3 3 2 4 2 2" xfId="6298" xr:uid="{ACAE0A97-9AFD-459D-A0AC-01084D7D9CD3}"/>
    <cellStyle name="常规 6 3 3 2 4 2 2 2" xfId="13068" xr:uid="{054EEFE1-B56B-4422-AF2A-834BEADB2503}"/>
    <cellStyle name="常规 6 3 3 2 4 2 3" xfId="9524" xr:uid="{C694FF2E-EF2C-4A6E-A5F7-FA266CB03F0C}"/>
    <cellStyle name="常规 6 3 3 2 4 3" xfId="4882" xr:uid="{6FC989FB-1CB7-4FCB-9ED4-91C3D086BDBA}"/>
    <cellStyle name="常规 6 3 3 2 4 3 2" xfId="11652" xr:uid="{4A7B07DA-41B5-4323-A6F1-62F8EE1A50D2}"/>
    <cellStyle name="常规 6 3 3 2 4 4" xfId="7719" xr:uid="{EA2CA309-9AAE-4B2B-AE07-CE8FD93058CD}"/>
    <cellStyle name="常规 6 3 3 2 5" xfId="3711" xr:uid="{08DB8718-9197-4B3E-90EF-BF3F57309541}"/>
    <cellStyle name="常规 6 3 3 2 5 2" xfId="3712" xr:uid="{F8F0CC54-1D79-496D-BD31-E89EC046CA57}"/>
    <cellStyle name="常规 6 3 3 2 5 2 2" xfId="6652" xr:uid="{0278B99E-C1C3-4265-9853-46D04B6AC02B}"/>
    <cellStyle name="常规 6 3 3 2 5 2 2 2" xfId="13422" xr:uid="{36BD19E4-3CD1-4D24-A93D-29AF530CC5BB}"/>
    <cellStyle name="常规 6 3 3 2 5 2 3" xfId="9878" xr:uid="{68C2707B-0DD3-4174-B73D-4D03B4DC6F99}"/>
    <cellStyle name="常规 6 3 3 2 5 3" xfId="5236" xr:uid="{933D2B3D-E96D-4BFB-BC50-2040BA1A890A}"/>
    <cellStyle name="常规 6 3 3 2 5 3 2" xfId="12006" xr:uid="{9661A32B-0D84-417E-B845-CB9A030519B2}"/>
    <cellStyle name="常规 6 3 3 2 5 4" xfId="8073" xr:uid="{CD09C28F-F26D-43DF-9F0B-F1996951A6D0}"/>
    <cellStyle name="常规 6 3 3 2 6" xfId="3713" xr:uid="{07BD5654-94E3-4BB9-B40D-AE6097502667}"/>
    <cellStyle name="常规 6 3 3 2 6 2" xfId="3714" xr:uid="{497ADB39-E9E2-44B7-B72D-7948E907E49F}"/>
    <cellStyle name="常规 6 3 3 2 6 2 2" xfId="7006" xr:uid="{63061EBF-81B3-4344-9000-C54F818FCB7B}"/>
    <cellStyle name="常规 6 3 3 2 6 2 2 2" xfId="13776" xr:uid="{F6EE6BF1-2F26-4C4B-BD99-83CBD46E025B}"/>
    <cellStyle name="常规 6 3 3 2 6 2 3" xfId="10232" xr:uid="{CF94A4CC-7D74-4BBD-8AA1-B9E463888CF9}"/>
    <cellStyle name="常规 6 3 3 2 6 3" xfId="5590" xr:uid="{4846516D-74C1-4EE6-917F-D51CF72F9715}"/>
    <cellStyle name="常规 6 3 3 2 6 3 2" xfId="12360" xr:uid="{9D3C8433-9144-4102-90AD-D6D3DE05E53D}"/>
    <cellStyle name="常规 6 3 3 2 6 4" xfId="8427" xr:uid="{62C7753B-3985-4EE5-86CA-10A9FC6DCABC}"/>
    <cellStyle name="常规 6 3 3 2 7" xfId="3715" xr:uid="{DD39BA1D-497F-4CF0-B7EB-7CB7574396F6}"/>
    <cellStyle name="常规 6 3 3 2 7 2" xfId="5944" xr:uid="{59A773FF-DE95-4857-861F-AEEA4D105D06}"/>
    <cellStyle name="常规 6 3 3 2 7 2 2" xfId="12714" xr:uid="{26287F94-6137-47D4-8D3C-892EDCA2BF04}"/>
    <cellStyle name="常规 6 3 3 2 7 3" xfId="9170" xr:uid="{A3EC9350-0697-45D0-BBD5-53E080F97EF5}"/>
    <cellStyle name="常规 6 3 3 2 8" xfId="4528" xr:uid="{670573E2-2638-4278-887D-4C04FCFB4E93}"/>
    <cellStyle name="常规 6 3 3 2 8 2" xfId="11298" xr:uid="{A63C9A4E-17D6-4BB3-81AF-A0579DF6C92F}"/>
    <cellStyle name="常规 6 3 3 2 9" xfId="7365" xr:uid="{AAA23E8C-D93F-4B9D-9755-6B8F540785BB}"/>
    <cellStyle name="常规 6 3 3 3" xfId="3716" xr:uid="{284E31D2-0261-4C2C-88B2-EE3B188364C8}"/>
    <cellStyle name="常规 6 3 3 3 2" xfId="3717" xr:uid="{78EA9892-55BF-49E1-B9F9-31CD78FAF4EC}"/>
    <cellStyle name="常规 6 3 3 3 2 2" xfId="3718" xr:uid="{2A9043BE-063E-41DB-8B96-0E4BA9D2F516}"/>
    <cellStyle name="常规 6 3 3 3 2 2 2" xfId="3719" xr:uid="{9BD3621B-6B04-40A6-8979-7AF3745F4C2E}"/>
    <cellStyle name="常规 6 3 3 3 2 2 2 2" xfId="6514" xr:uid="{0F8E42D0-5C3B-4EF9-B8E0-A4A07A1CFE70}"/>
    <cellStyle name="常规 6 3 3 3 2 2 2 2 2" xfId="13284" xr:uid="{8939214C-2619-4927-B385-9BB1CEA10D34}"/>
    <cellStyle name="常规 6 3 3 3 2 2 2 3" xfId="9740" xr:uid="{2BAA710C-82D0-4C5D-983A-A101EE9626AD}"/>
    <cellStyle name="常规 6 3 3 3 2 2 3" xfId="5098" xr:uid="{E695CC18-4E9C-45AE-886E-527F40235695}"/>
    <cellStyle name="常规 6 3 3 3 2 2 3 2" xfId="11868" xr:uid="{270C369B-7DDD-4B1E-8107-382679873950}"/>
    <cellStyle name="常规 6 3 3 3 2 2 4" xfId="7935" xr:uid="{41B3AC4E-A7A0-4B6C-8C8F-006CAEEFAE77}"/>
    <cellStyle name="常规 6 3 3 3 2 3" xfId="3720" xr:uid="{B00DB207-9BED-4DAB-A57B-141D6F19CE60}"/>
    <cellStyle name="常规 6 3 3 3 2 3 2" xfId="3721" xr:uid="{00A292B8-1845-4BA4-B114-D4DA1CDB0469}"/>
    <cellStyle name="常规 6 3 3 3 2 3 2 2" xfId="6868" xr:uid="{EC767A6D-4430-4A92-A148-B85AF870B639}"/>
    <cellStyle name="常规 6 3 3 3 2 3 2 2 2" xfId="13638" xr:uid="{4267AA2B-B208-48CA-8E06-7F4255FDC56C}"/>
    <cellStyle name="常规 6 3 3 3 2 3 2 3" xfId="10094" xr:uid="{4A1BCB05-2131-40C0-8BB9-DDBAB8970D6F}"/>
    <cellStyle name="常规 6 3 3 3 2 3 3" xfId="5452" xr:uid="{E705BE08-3669-4432-8743-06D493847D74}"/>
    <cellStyle name="常规 6 3 3 3 2 3 3 2" xfId="12222" xr:uid="{C31E677A-B4C6-42D2-9875-0F839424B307}"/>
    <cellStyle name="常规 6 3 3 3 2 3 4" xfId="8289" xr:uid="{628428DB-63B9-4E1F-BBE2-84037ADF2C8B}"/>
    <cellStyle name="常规 6 3 3 3 2 4" xfId="3722" xr:uid="{185291B4-F3FE-4F7E-9279-A6217BBDDC0C}"/>
    <cellStyle name="常规 6 3 3 3 2 4 2" xfId="3723" xr:uid="{87801C74-6C68-43C7-A2E2-0C3F802358B8}"/>
    <cellStyle name="常规 6 3 3 3 2 4 2 2" xfId="7222" xr:uid="{F0EDDBE8-960C-46F2-9013-907E45513F13}"/>
    <cellStyle name="常规 6 3 3 3 2 4 2 2 2" xfId="13992" xr:uid="{156D4D98-BC8F-493E-8D1C-0557B4CE8AB8}"/>
    <cellStyle name="常规 6 3 3 3 2 4 2 3" xfId="10448" xr:uid="{905684E2-7011-42FE-B8A0-9062835E551F}"/>
    <cellStyle name="常规 6 3 3 3 2 4 3" xfId="5806" xr:uid="{6E461778-2A69-4D6A-9913-62784DA47444}"/>
    <cellStyle name="常规 6 3 3 3 2 4 3 2" xfId="12576" xr:uid="{BCFD5EA1-EE77-4464-BC1D-CD9DA4E76086}"/>
    <cellStyle name="常规 6 3 3 3 2 4 4" xfId="8643" xr:uid="{04E4520C-BEFF-4F1E-89AF-596134FEB268}"/>
    <cellStyle name="常规 6 3 3 3 2 5" xfId="3724" xr:uid="{789B22FB-6095-4137-B4E1-E3F6D1880A59}"/>
    <cellStyle name="常规 6 3 3 3 2 5 2" xfId="6160" xr:uid="{597CB8D1-0791-494B-A1BE-80D40674D6B2}"/>
    <cellStyle name="常规 6 3 3 3 2 5 2 2" xfId="12930" xr:uid="{69C64545-A9E8-424C-9C40-9926F2C1AFEF}"/>
    <cellStyle name="常规 6 3 3 3 2 5 3" xfId="9386" xr:uid="{496BAEAB-0B4B-432F-BB6E-C0244BF3EBDD}"/>
    <cellStyle name="常规 6 3 3 3 2 6" xfId="4744" xr:uid="{DFEF01FC-56B2-4361-B96E-63D51D3B7C24}"/>
    <cellStyle name="常规 6 3 3 3 2 6 2" xfId="11514" xr:uid="{0AF81D45-1A43-4DBC-84CF-569A8D467315}"/>
    <cellStyle name="常规 6 3 3 3 2 7" xfId="7581" xr:uid="{EA77ACC1-4AF1-469B-A132-77BB3A42E56A}"/>
    <cellStyle name="常规 6 3 3 3 3" xfId="3725" xr:uid="{200DE940-9656-4046-8473-C940A1A2E7E8}"/>
    <cellStyle name="常规 6 3 3 3 3 2" xfId="3726" xr:uid="{254F1BD2-B3F6-4A45-82D1-F8B3C7A242BE}"/>
    <cellStyle name="常规 6 3 3 3 3 2 2" xfId="6337" xr:uid="{E516C260-0B70-48DF-81C3-BC682D25D214}"/>
    <cellStyle name="常规 6 3 3 3 3 2 2 2" xfId="13107" xr:uid="{A02C8C24-7182-4936-A992-04FD831EC865}"/>
    <cellStyle name="常规 6 3 3 3 3 2 3" xfId="9563" xr:uid="{AB86A3F8-A0ED-49C9-B590-7E63A6E2B741}"/>
    <cellStyle name="常规 6 3 3 3 3 3" xfId="4921" xr:uid="{0C5A5BE7-8BC8-4899-A0FE-7E96C6EEDDC4}"/>
    <cellStyle name="常规 6 3 3 3 3 3 2" xfId="11691" xr:uid="{C3C0C4F0-773B-4302-98EB-0508778492B2}"/>
    <cellStyle name="常规 6 3 3 3 3 4" xfId="7758" xr:uid="{9DE288D5-67CF-47B5-8C60-1B0E2072F695}"/>
    <cellStyle name="常规 6 3 3 3 4" xfId="3727" xr:uid="{10CD15E3-FC19-4ACE-BAB2-8813639E33DD}"/>
    <cellStyle name="常规 6 3 3 3 4 2" xfId="3728" xr:uid="{CA06B500-EA9B-4C44-B2AF-D2E72FF223EB}"/>
    <cellStyle name="常规 6 3 3 3 4 2 2" xfId="6691" xr:uid="{7394608A-C0AD-4F41-B105-98E6387A0B1E}"/>
    <cellStyle name="常规 6 3 3 3 4 2 2 2" xfId="13461" xr:uid="{F7731A26-5551-45B3-9F11-48A8D40AD484}"/>
    <cellStyle name="常规 6 3 3 3 4 2 3" xfId="9917" xr:uid="{2C878D4C-F886-4D50-99FC-87C93147817C}"/>
    <cellStyle name="常规 6 3 3 3 4 3" xfId="5275" xr:uid="{4EE1C3EC-FFE1-46F3-8351-31D2B57C99A3}"/>
    <cellStyle name="常规 6 3 3 3 4 3 2" xfId="12045" xr:uid="{3E6642F1-2291-41B7-B90F-26269D3688A3}"/>
    <cellStyle name="常规 6 3 3 3 4 4" xfId="8112" xr:uid="{FA990E30-8EC0-4F30-85C7-83D65A88FB6E}"/>
    <cellStyle name="常规 6 3 3 3 5" xfId="3729" xr:uid="{11F70F32-CFC4-4EBE-8ED1-44D705142616}"/>
    <cellStyle name="常规 6 3 3 3 5 2" xfId="3730" xr:uid="{A1C4C25C-B9C0-464B-991B-99141A3B8680}"/>
    <cellStyle name="常规 6 3 3 3 5 2 2" xfId="7045" xr:uid="{AE02989B-D400-41FD-8059-19E28D7CC092}"/>
    <cellStyle name="常规 6 3 3 3 5 2 2 2" xfId="13815" xr:uid="{429965C5-0951-40D5-B4BB-C82F24F98430}"/>
    <cellStyle name="常规 6 3 3 3 5 2 3" xfId="10271" xr:uid="{2020487D-696C-4E41-9900-4E7BAD482064}"/>
    <cellStyle name="常规 6 3 3 3 5 3" xfId="5629" xr:uid="{00A68BC5-5C18-4E3D-87CF-6B5C36B4A9BC}"/>
    <cellStyle name="常规 6 3 3 3 5 3 2" xfId="12399" xr:uid="{79A7F5F3-B7F9-450B-AEF9-394C2B4C0A1E}"/>
    <cellStyle name="常规 6 3 3 3 5 4" xfId="8466" xr:uid="{CCA7B921-08FB-48CC-955C-E7097088A5F0}"/>
    <cellStyle name="常规 6 3 3 3 6" xfId="3731" xr:uid="{2694E320-4B79-44BB-90D4-7D588347D83C}"/>
    <cellStyle name="常规 6 3 3 3 6 2" xfId="5983" xr:uid="{B42D8968-D9C4-40DC-945C-FFF638456A04}"/>
    <cellStyle name="常规 6 3 3 3 6 2 2" xfId="12753" xr:uid="{56192726-B455-4FA8-96C6-CC2BB0159A39}"/>
    <cellStyle name="常规 6 3 3 3 6 3" xfId="9209" xr:uid="{B6F4650B-C621-4AA5-8025-6F7F604EFC9C}"/>
    <cellStyle name="常规 6 3 3 3 7" xfId="4567" xr:uid="{C45EC395-D941-42F0-AB9D-46818CA3F906}"/>
    <cellStyle name="常规 6 3 3 3 7 2" xfId="11337" xr:uid="{0234862A-07DC-4592-821A-58BEB1AC7C3E}"/>
    <cellStyle name="常规 6 3 3 3 8" xfId="7404" xr:uid="{F4C095DD-BCF2-4E7A-9A14-CDAA0716113E}"/>
    <cellStyle name="常规 6 3 3 4" xfId="3732" xr:uid="{00E978B4-DF1C-4107-A0F1-E97F6A556E00}"/>
    <cellStyle name="常规 6 3 3 4 2" xfId="3733" xr:uid="{2ECAE91D-DB29-4592-A2CF-40A67F951196}"/>
    <cellStyle name="常规 6 3 3 4 2 2" xfId="3734" xr:uid="{9285BFAD-27C1-4F05-9D93-4FDFB94E3DD3}"/>
    <cellStyle name="常规 6 3 3 4 2 2 2" xfId="6433" xr:uid="{F4688771-43B5-4A7C-98B3-C8FF930125E9}"/>
    <cellStyle name="常规 6 3 3 4 2 2 2 2" xfId="13203" xr:uid="{1DD1AAF7-4E67-4990-A4B9-6409188D9828}"/>
    <cellStyle name="常规 6 3 3 4 2 2 3" xfId="9659" xr:uid="{B2801366-57E9-470A-8A94-079CB3FF4995}"/>
    <cellStyle name="常规 6 3 3 4 2 3" xfId="5017" xr:uid="{54121718-1E6C-4537-B9CA-1C8AF2495002}"/>
    <cellStyle name="常规 6 3 3 4 2 3 2" xfId="11787" xr:uid="{C130C3A1-0382-4845-9551-178119EB52C2}"/>
    <cellStyle name="常规 6 3 3 4 2 4" xfId="7854" xr:uid="{F74CDBBF-190E-4351-B6A8-9A6D43750819}"/>
    <cellStyle name="常规 6 3 3 4 3" xfId="3735" xr:uid="{F56E92F8-F770-40B3-AC0F-D67D17FE1E80}"/>
    <cellStyle name="常规 6 3 3 4 3 2" xfId="3736" xr:uid="{E414D087-CFB3-427F-8E9D-D2428FC0ECCD}"/>
    <cellStyle name="常规 6 3 3 4 3 2 2" xfId="6787" xr:uid="{F377DCFF-0427-44AC-9377-BC4BC2609D08}"/>
    <cellStyle name="常规 6 3 3 4 3 2 2 2" xfId="13557" xr:uid="{8512DC45-C6B0-4F76-B8F1-D24A17756426}"/>
    <cellStyle name="常规 6 3 3 4 3 2 3" xfId="10013" xr:uid="{551398AA-02DC-45C7-B9D0-75F3BE4FFA5E}"/>
    <cellStyle name="常规 6 3 3 4 3 3" xfId="5371" xr:uid="{77A8B55E-ABA9-42C3-A709-7ADACDC23FC6}"/>
    <cellStyle name="常规 6 3 3 4 3 3 2" xfId="12141" xr:uid="{1976BBDF-A297-4AF6-A3CD-4319A017B38C}"/>
    <cellStyle name="常规 6 3 3 4 3 4" xfId="8208" xr:uid="{F071E56F-BDA7-43FF-91B8-108D03A06C2B}"/>
    <cellStyle name="常规 6 3 3 4 4" xfId="3737" xr:uid="{61EEECD3-AA1A-415E-8B60-C04C249AC1F1}"/>
    <cellStyle name="常规 6 3 3 4 4 2" xfId="3738" xr:uid="{29158459-4CA1-4E6F-89F0-751E5D07F643}"/>
    <cellStyle name="常规 6 3 3 4 4 2 2" xfId="7141" xr:uid="{5BECA70B-DA4E-4139-97AE-271B5887D725}"/>
    <cellStyle name="常规 6 3 3 4 4 2 2 2" xfId="13911" xr:uid="{6CF14D22-8262-4244-BCD3-BD7C5A06B5BA}"/>
    <cellStyle name="常规 6 3 3 4 4 2 3" xfId="10367" xr:uid="{B9DDD93E-FFAE-4DF5-96E7-4AE7D9F66045}"/>
    <cellStyle name="常规 6 3 3 4 4 3" xfId="5725" xr:uid="{B50B61F3-42E7-4D56-AA61-BA61A49411FC}"/>
    <cellStyle name="常规 6 3 3 4 4 3 2" xfId="12495" xr:uid="{62948FEE-CD1B-4A4C-ABD7-8732E9450FE9}"/>
    <cellStyle name="常规 6 3 3 4 4 4" xfId="8562" xr:uid="{A1DA5D3A-4E22-4F25-A293-BD7EC957DE7E}"/>
    <cellStyle name="常规 6 3 3 4 5" xfId="3739" xr:uid="{6C0E0192-3D58-42E4-92FA-B317068547AD}"/>
    <cellStyle name="常规 6 3 3 4 5 2" xfId="6079" xr:uid="{C78055CA-E0AC-4B67-99AE-608FD1BB8F66}"/>
    <cellStyle name="常规 6 3 3 4 5 2 2" xfId="12849" xr:uid="{6A311E7B-95A8-4534-848A-3ED7BB6B2731}"/>
    <cellStyle name="常规 6 3 3 4 5 3" xfId="9305" xr:uid="{5DAE6431-2492-4C50-8A70-265DA9250DC1}"/>
    <cellStyle name="常规 6 3 3 4 6" xfId="4663" xr:uid="{58FAE033-0A5E-4F64-8142-57F048E58D70}"/>
    <cellStyle name="常规 6 3 3 4 6 2" xfId="11433" xr:uid="{52382140-05F1-4F25-ACC7-997152A97EB5}"/>
    <cellStyle name="常规 6 3 3 4 7" xfId="7500" xr:uid="{E128EDB9-DCD8-4212-A9F3-147B776382E0}"/>
    <cellStyle name="常规 6 3 3 5" xfId="3740" xr:uid="{2A477366-5A51-4068-B839-E0DE49B2AB44}"/>
    <cellStyle name="常规 6 3 3 5 2" xfId="3741" xr:uid="{C12EA201-5B33-4EAE-AEE8-D01674350745}"/>
    <cellStyle name="常规 6 3 3 5 2 2" xfId="6256" xr:uid="{18AFCDDF-8CB1-4F6A-A8C9-867163BBDD2A}"/>
    <cellStyle name="常规 6 3 3 5 2 2 2" xfId="13026" xr:uid="{F5493F79-E406-43B4-803A-DB73A3875542}"/>
    <cellStyle name="常规 6 3 3 5 2 3" xfId="9482" xr:uid="{4C5C3597-B9BE-423E-A177-24AA06B5F7F9}"/>
    <cellStyle name="常规 6 3 3 5 3" xfId="4840" xr:uid="{F3A21585-DD89-462E-AA65-91BFC34B2BF1}"/>
    <cellStyle name="常规 6 3 3 5 3 2" xfId="11610" xr:uid="{5C5A6F50-0970-4C15-8D72-5F014B4F87A3}"/>
    <cellStyle name="常规 6 3 3 5 4" xfId="7677" xr:uid="{98F53606-A854-4454-A01A-FF2620498771}"/>
    <cellStyle name="常规 6 3 3 6" xfId="3742" xr:uid="{9F0B0286-293E-498F-995E-071918392865}"/>
    <cellStyle name="常规 6 3 3 6 2" xfId="3743" xr:uid="{3FDB4519-4F1A-4CBE-97E2-B780A82CEF92}"/>
    <cellStyle name="常规 6 3 3 6 2 2" xfId="6610" xr:uid="{1148158A-7730-4C66-9C4A-EC6EF751096A}"/>
    <cellStyle name="常规 6 3 3 6 2 2 2" xfId="13380" xr:uid="{91A36A8C-123B-4A11-8B1D-ED46645D7D0D}"/>
    <cellStyle name="常规 6 3 3 6 2 3" xfId="9836" xr:uid="{CAA0D0CD-4BCC-469C-8790-17AF4B6074E2}"/>
    <cellStyle name="常规 6 3 3 6 3" xfId="5194" xr:uid="{034868D1-1633-4C25-8E60-56BD819ABE39}"/>
    <cellStyle name="常规 6 3 3 6 3 2" xfId="11964" xr:uid="{674C1504-B510-48E7-9DB7-E556C7F8564B}"/>
    <cellStyle name="常规 6 3 3 6 4" xfId="8031" xr:uid="{CFE481EC-3DCA-4BC8-A673-9C4C221468E5}"/>
    <cellStyle name="常规 6 3 3 7" xfId="3744" xr:uid="{C838F693-0BE0-4DC0-95E5-DB457C756126}"/>
    <cellStyle name="常规 6 3 3 7 2" xfId="3745" xr:uid="{A2B02AC9-A55A-4BC0-895D-0DB05E4F941D}"/>
    <cellStyle name="常规 6 3 3 7 2 2" xfId="6964" xr:uid="{7D252682-628B-4F40-932F-9471F1C21FD3}"/>
    <cellStyle name="常规 6 3 3 7 2 2 2" xfId="13734" xr:uid="{68141D28-23B2-4C54-8AD6-8E06A61772F8}"/>
    <cellStyle name="常规 6 3 3 7 2 3" xfId="10190" xr:uid="{2ECFF578-B6E6-483B-B29F-A72E3A73F808}"/>
    <cellStyle name="常规 6 3 3 7 3" xfId="5548" xr:uid="{0D086F77-41EB-49F5-A1E8-A842449044B7}"/>
    <cellStyle name="常规 6 3 3 7 3 2" xfId="12318" xr:uid="{793BC962-FF76-4033-B2B3-BF5E2650CA74}"/>
    <cellStyle name="常规 6 3 3 7 4" xfId="8385" xr:uid="{FA6F7DBA-9A80-4097-AFE4-528D9ABC874F}"/>
    <cellStyle name="常规 6 3 3 8" xfId="3746" xr:uid="{38C2C7C4-A36D-4F98-9EE2-134E2FA41F3A}"/>
    <cellStyle name="常规 6 3 3 8 2" xfId="5902" xr:uid="{7EA3F363-5807-42C6-8F43-CD847FC8B05E}"/>
    <cellStyle name="常规 6 3 3 8 2 2" xfId="12672" xr:uid="{963ED5EF-B754-4EF8-A440-2257F6234C3D}"/>
    <cellStyle name="常规 6 3 3 8 3" xfId="9128" xr:uid="{F57F6BB8-F111-4924-9187-2FD10B54D9E1}"/>
    <cellStyle name="常规 6 3 3 9" xfId="4486" xr:uid="{B2E92B38-9B88-472F-A9C1-5324E4169F1D}"/>
    <cellStyle name="常规 6 3 3 9 2" xfId="11256" xr:uid="{132F5CB8-6D08-4138-8456-0D007C202FEA}"/>
    <cellStyle name="常规 6 3 4" xfId="3747" xr:uid="{F1654973-C7C1-4880-95DD-A8B57FB81396}"/>
    <cellStyle name="常规 6 3 4 2" xfId="3748" xr:uid="{F07F26AE-3729-429A-AE2A-7486C7B5BD83}"/>
    <cellStyle name="常规 6 3 4 2 2" xfId="3749" xr:uid="{72C4029C-9B83-4882-847F-ADDE9D83524A}"/>
    <cellStyle name="常规 6 3 4 2 2 2" xfId="3750" xr:uid="{960C9629-1086-4104-ABA9-BBB8CAE6FFFE}"/>
    <cellStyle name="常规 6 3 4 2 2 2 2" xfId="3751" xr:uid="{2DA6F34F-AF8F-475A-8827-1008D4B5DCB4}"/>
    <cellStyle name="常规 6 3 4 2 2 2 2 2" xfId="6528" xr:uid="{52A3E18B-C56F-47AE-8813-97733DDEF2A0}"/>
    <cellStyle name="常规 6 3 4 2 2 2 2 2 2" xfId="13298" xr:uid="{49329CF8-27E0-47F5-8E02-44C76A8D5759}"/>
    <cellStyle name="常规 6 3 4 2 2 2 2 3" xfId="9754" xr:uid="{44A7C904-3CCB-4DB2-9289-546FC3A029AE}"/>
    <cellStyle name="常规 6 3 4 2 2 2 3" xfId="5112" xr:uid="{B47D2303-5776-4F4F-8893-95601753723F}"/>
    <cellStyle name="常规 6 3 4 2 2 2 3 2" xfId="11882" xr:uid="{AABE8BD2-0165-4B9C-A4F6-B0D67AEB8BEC}"/>
    <cellStyle name="常规 6 3 4 2 2 2 4" xfId="7949" xr:uid="{EA5BCDEA-C192-4663-855C-9AEC5C014C30}"/>
    <cellStyle name="常规 6 3 4 2 2 3" xfId="3752" xr:uid="{21B7F55F-FC5E-4A7F-AC18-0E8806254E44}"/>
    <cellStyle name="常规 6 3 4 2 2 3 2" xfId="3753" xr:uid="{701693A3-CA9D-4996-9FCD-882D0C3DB18D}"/>
    <cellStyle name="常规 6 3 4 2 2 3 2 2" xfId="6882" xr:uid="{0870E9E9-5079-4E54-8E86-CCA35D116204}"/>
    <cellStyle name="常规 6 3 4 2 2 3 2 2 2" xfId="13652" xr:uid="{1E157529-8C76-4C30-B94A-3A4C0659863B}"/>
    <cellStyle name="常规 6 3 4 2 2 3 2 3" xfId="10108" xr:uid="{C798DFCF-99A7-4D98-8586-E643CD54B5CE}"/>
    <cellStyle name="常规 6 3 4 2 2 3 3" xfId="5466" xr:uid="{FCDCCB59-FD90-429E-8886-D6491C8BE497}"/>
    <cellStyle name="常规 6 3 4 2 2 3 3 2" xfId="12236" xr:uid="{7B45CECC-8B95-4795-85FC-F196A31FF9D6}"/>
    <cellStyle name="常规 6 3 4 2 2 3 4" xfId="8303" xr:uid="{509F5C93-8CF1-4CBA-8346-855AEC95778B}"/>
    <cellStyle name="常规 6 3 4 2 2 4" xfId="3754" xr:uid="{1EAEE5C2-5F89-4D98-BC19-56B12E0307C8}"/>
    <cellStyle name="常规 6 3 4 2 2 4 2" xfId="3755" xr:uid="{AF8E0385-900F-4870-AD5F-BC1CD385423B}"/>
    <cellStyle name="常规 6 3 4 2 2 4 2 2" xfId="7236" xr:uid="{7688B9E8-C7BB-4AB3-AAC7-983C62F71D57}"/>
    <cellStyle name="常规 6 3 4 2 2 4 2 2 2" xfId="14006" xr:uid="{6899839B-02D8-4092-817E-678345A27532}"/>
    <cellStyle name="常规 6 3 4 2 2 4 2 3" xfId="10462" xr:uid="{264B58A9-5533-402A-AE17-48CBE9171E80}"/>
    <cellStyle name="常规 6 3 4 2 2 4 3" xfId="5820" xr:uid="{FCD27F0E-5271-485F-9D49-B3B0B602FFE9}"/>
    <cellStyle name="常规 6 3 4 2 2 4 3 2" xfId="12590" xr:uid="{B4EB004D-5EDB-41E9-906E-81BD5BBBAD7E}"/>
    <cellStyle name="常规 6 3 4 2 2 4 4" xfId="8657" xr:uid="{3A96647D-D9F1-4189-851F-6F48CEDA51A3}"/>
    <cellStyle name="常规 6 3 4 2 2 5" xfId="3756" xr:uid="{BEEE093B-D59A-4C8A-8141-58B0367CD9DD}"/>
    <cellStyle name="常规 6 3 4 2 2 5 2" xfId="6174" xr:uid="{EB5920CA-79C5-4A45-A303-77588A975788}"/>
    <cellStyle name="常规 6 3 4 2 2 5 2 2" xfId="12944" xr:uid="{5CFB0E02-6366-402F-855B-A225665101D0}"/>
    <cellStyle name="常规 6 3 4 2 2 5 3" xfId="9400" xr:uid="{E92FC766-D936-4019-9006-4C1D2029FF21}"/>
    <cellStyle name="常规 6 3 4 2 2 6" xfId="4758" xr:uid="{8CA99402-89EA-45B8-8DA8-5FD0503834F7}"/>
    <cellStyle name="常规 6 3 4 2 2 6 2" xfId="11528" xr:uid="{DD59E08D-F173-4F43-83D5-DB0392CE824E}"/>
    <cellStyle name="常规 6 3 4 2 2 7" xfId="7595" xr:uid="{BA75D925-182A-46E7-B397-7CD5748F0BD6}"/>
    <cellStyle name="常规 6 3 4 2 3" xfId="3757" xr:uid="{A2F6E93A-ED27-4766-97AD-48945C11F3EB}"/>
    <cellStyle name="常规 6 3 4 2 3 2" xfId="3758" xr:uid="{4CFDC65D-18C1-4173-9839-37CB6F6EB7D3}"/>
    <cellStyle name="常规 6 3 4 2 3 2 2" xfId="6351" xr:uid="{AB71C2C2-CEC7-4234-BB2A-D458670F7290}"/>
    <cellStyle name="常规 6 3 4 2 3 2 2 2" xfId="13121" xr:uid="{9429E04E-4443-447F-B362-5366846C08FB}"/>
    <cellStyle name="常规 6 3 4 2 3 2 3" xfId="9577" xr:uid="{34DEEA7F-5BB8-4399-AEAE-E1C6FD47306B}"/>
    <cellStyle name="常规 6 3 4 2 3 3" xfId="4935" xr:uid="{8308CAD7-2D59-4F96-8088-FE1117004399}"/>
    <cellStyle name="常规 6 3 4 2 3 3 2" xfId="11705" xr:uid="{62D44459-CEBB-4902-9A17-DF078139CDB9}"/>
    <cellStyle name="常规 6 3 4 2 3 4" xfId="7772" xr:uid="{2E9682A7-B5F5-4091-8940-E9A7A76E30CD}"/>
    <cellStyle name="常规 6 3 4 2 4" xfId="3759" xr:uid="{0E7E3374-46F8-46BE-A025-476876CF4805}"/>
    <cellStyle name="常规 6 3 4 2 4 2" xfId="3760" xr:uid="{14B6C9B0-9119-41B3-8E89-577E043BF9E0}"/>
    <cellStyle name="常规 6 3 4 2 4 2 2" xfId="6705" xr:uid="{2F37AEAC-7784-4A66-8072-C83980F672DE}"/>
    <cellStyle name="常规 6 3 4 2 4 2 2 2" xfId="13475" xr:uid="{22C33F70-054D-4A7E-8D14-EF9FFB9094A6}"/>
    <cellStyle name="常规 6 3 4 2 4 2 3" xfId="9931" xr:uid="{8FDD6929-6A9A-4742-907B-32E68C60E2C7}"/>
    <cellStyle name="常规 6 3 4 2 4 3" xfId="5289" xr:uid="{6A25D95E-6840-4484-A068-A0372A4F09D2}"/>
    <cellStyle name="常规 6 3 4 2 4 3 2" xfId="12059" xr:uid="{017EF8C3-772A-4D70-8F9B-BAD550DCB78A}"/>
    <cellStyle name="常规 6 3 4 2 4 4" xfId="8126" xr:uid="{C529B17D-FB1B-4D05-977D-46C15BDC7512}"/>
    <cellStyle name="常规 6 3 4 2 5" xfId="3761" xr:uid="{208890CC-E4A5-4419-8352-C98B1CD2671A}"/>
    <cellStyle name="常规 6 3 4 2 5 2" xfId="3762" xr:uid="{309EFC34-2DE0-4E3F-BB2F-E15A3985A51F}"/>
    <cellStyle name="常规 6 3 4 2 5 2 2" xfId="7059" xr:uid="{D7FEAC13-A73A-4100-8A32-9461A386C30E}"/>
    <cellStyle name="常规 6 3 4 2 5 2 2 2" xfId="13829" xr:uid="{45EA284F-1AE7-48C6-A704-B5784C62F799}"/>
    <cellStyle name="常规 6 3 4 2 5 2 3" xfId="10285" xr:uid="{B1B6EB1A-F0EC-4D4B-8176-40BAB9A76DA3}"/>
    <cellStyle name="常规 6 3 4 2 5 3" xfId="5643" xr:uid="{09A5DE85-B857-430E-8400-0A9C6E68B288}"/>
    <cellStyle name="常规 6 3 4 2 5 3 2" xfId="12413" xr:uid="{90B31284-1D36-4FBE-B681-B0C94B013341}"/>
    <cellStyle name="常规 6 3 4 2 5 4" xfId="8480" xr:uid="{169F7E89-0C12-4DB8-9A8C-059643436B0B}"/>
    <cellStyle name="常规 6 3 4 2 6" xfId="3763" xr:uid="{9F5BAAC7-70E0-4867-9E6A-BF3E7B5DE9F2}"/>
    <cellStyle name="常规 6 3 4 2 6 2" xfId="5997" xr:uid="{9ABE6BA1-CEDF-4E37-AE76-61DFCF619EAC}"/>
    <cellStyle name="常规 6 3 4 2 6 2 2" xfId="12767" xr:uid="{2BBF405A-423C-445E-8A32-43ACE7030D08}"/>
    <cellStyle name="常规 6 3 4 2 6 3" xfId="9223" xr:uid="{89989894-37CF-4D34-B270-5EE93E47D6A3}"/>
    <cellStyle name="常规 6 3 4 2 7" xfId="4581" xr:uid="{7A0296DA-E67A-470B-B4D4-59462D483912}"/>
    <cellStyle name="常规 6 3 4 2 7 2" xfId="11351" xr:uid="{9C390D90-027C-4BBD-B7B0-823796A8173E}"/>
    <cellStyle name="常规 6 3 4 2 8" xfId="7418" xr:uid="{86A9A1F8-EA79-43A7-8EFB-BBB691957339}"/>
    <cellStyle name="常规 6 3 4 3" xfId="3764" xr:uid="{0E6D8130-B3C9-4E2F-9D3B-91499CCBCBAD}"/>
    <cellStyle name="常规 6 3 4 3 2" xfId="3765" xr:uid="{CBCC0BA4-F9EA-449A-BC7F-5D13AAFFCB37}"/>
    <cellStyle name="常规 6 3 4 3 2 2" xfId="3766" xr:uid="{A35506A3-8C41-4D16-8F2B-3E67ECE564D8}"/>
    <cellStyle name="常规 6 3 4 3 2 2 2" xfId="6447" xr:uid="{938F4A7B-5D79-413D-B647-013898D3A297}"/>
    <cellStyle name="常规 6 3 4 3 2 2 2 2" xfId="13217" xr:uid="{CAED77E7-5999-4B8A-9F11-1FF74E17D439}"/>
    <cellStyle name="常规 6 3 4 3 2 2 3" xfId="9673" xr:uid="{808E55B1-133A-499C-90EB-D4A8A7AA8BF7}"/>
    <cellStyle name="常规 6 3 4 3 2 3" xfId="5031" xr:uid="{3342C404-5739-47C6-8C87-9BAA7D32BC55}"/>
    <cellStyle name="常规 6 3 4 3 2 3 2" xfId="11801" xr:uid="{4E180C05-A804-4DD1-85CC-C6CCA0F300A9}"/>
    <cellStyle name="常规 6 3 4 3 2 4" xfId="7868" xr:uid="{5C0DA07C-46CE-461F-9344-B418D87BCAE5}"/>
    <cellStyle name="常规 6 3 4 3 3" xfId="3767" xr:uid="{DE4AF1C6-B1C3-4BE7-9EE3-96A3AEBC9E46}"/>
    <cellStyle name="常规 6 3 4 3 3 2" xfId="3768" xr:uid="{D8D9BFC7-9248-40AB-A24B-EDE42BACC7CC}"/>
    <cellStyle name="常规 6 3 4 3 3 2 2" xfId="6801" xr:uid="{B9F5CC5A-189A-4096-8D54-4C26358D3E52}"/>
    <cellStyle name="常规 6 3 4 3 3 2 2 2" xfId="13571" xr:uid="{8A4F6442-02D5-475D-820A-C698137E0212}"/>
    <cellStyle name="常规 6 3 4 3 3 2 3" xfId="10027" xr:uid="{B969867E-FCFF-4356-AF91-60CBA7089877}"/>
    <cellStyle name="常规 6 3 4 3 3 3" xfId="5385" xr:uid="{32187613-3CC1-46CA-B7FE-E2E37FE344E0}"/>
    <cellStyle name="常规 6 3 4 3 3 3 2" xfId="12155" xr:uid="{7774C2FC-354C-4F99-9951-5C9666308838}"/>
    <cellStyle name="常规 6 3 4 3 3 4" xfId="8222" xr:uid="{EC73E392-61B6-4C07-8993-BD19293289D6}"/>
    <cellStyle name="常规 6 3 4 3 4" xfId="3769" xr:uid="{7AB2A1BC-BC48-4D9C-86E9-9B853D830E70}"/>
    <cellStyle name="常规 6 3 4 3 4 2" xfId="3770" xr:uid="{4B4E6FBD-F985-41E9-9572-29182008667D}"/>
    <cellStyle name="常规 6 3 4 3 4 2 2" xfId="7155" xr:uid="{2821362C-49BD-4BBC-9EFA-4E2AF9C395A3}"/>
    <cellStyle name="常规 6 3 4 3 4 2 2 2" xfId="13925" xr:uid="{BB93A277-4FE4-447F-BFBA-9EF13B16C3E8}"/>
    <cellStyle name="常规 6 3 4 3 4 2 3" xfId="10381" xr:uid="{6427143C-7AAE-4B98-A9A0-164732CFAB13}"/>
    <cellStyle name="常规 6 3 4 3 4 3" xfId="5739" xr:uid="{BE8A0788-6D36-4275-BD03-8C8886B9035D}"/>
    <cellStyle name="常规 6 3 4 3 4 3 2" xfId="12509" xr:uid="{111E53FE-A346-41C7-A03D-8E79C20A0F8B}"/>
    <cellStyle name="常规 6 3 4 3 4 4" xfId="8576" xr:uid="{17555326-9B15-441C-BBDB-831F37098588}"/>
    <cellStyle name="常规 6 3 4 3 5" xfId="3771" xr:uid="{9DB725AE-D754-4780-84AB-49EA8C806F95}"/>
    <cellStyle name="常规 6 3 4 3 5 2" xfId="6093" xr:uid="{459FF802-1810-4B93-B9A6-70B56F694F42}"/>
    <cellStyle name="常规 6 3 4 3 5 2 2" xfId="12863" xr:uid="{451B4DBF-0579-42A6-8EE9-533AA69D28C5}"/>
    <cellStyle name="常规 6 3 4 3 5 3" xfId="9319" xr:uid="{C0E1E707-8F62-4538-AE42-B4F2E9C3B285}"/>
    <cellStyle name="常规 6 3 4 3 6" xfId="4677" xr:uid="{52C5D407-AE2E-4720-A964-8A05FECAA479}"/>
    <cellStyle name="常规 6 3 4 3 6 2" xfId="11447" xr:uid="{CE4FF1F9-86D0-4C96-AA3D-2BDBA728D7AA}"/>
    <cellStyle name="常规 6 3 4 3 7" xfId="7514" xr:uid="{22962D37-86EF-47C3-84A7-B74A1B79170A}"/>
    <cellStyle name="常规 6 3 4 4" xfId="3772" xr:uid="{510D12CC-B4C3-4F5A-BF6E-3E0BD4139711}"/>
    <cellStyle name="常规 6 3 4 4 2" xfId="3773" xr:uid="{5749694C-39F1-49AB-AF93-B5E3A42D918B}"/>
    <cellStyle name="常规 6 3 4 4 2 2" xfId="6270" xr:uid="{577B3D20-95AA-477A-BF4A-74A529BE5ACB}"/>
    <cellStyle name="常规 6 3 4 4 2 2 2" xfId="13040" xr:uid="{CC9262EE-FE82-4097-AAE4-A0A773C02E74}"/>
    <cellStyle name="常规 6 3 4 4 2 3" xfId="9496" xr:uid="{48AEE3B0-CEF0-455C-8AF3-A35D9D8BCB2E}"/>
    <cellStyle name="常规 6 3 4 4 3" xfId="4854" xr:uid="{A31B8FFC-E6E9-41BE-8F00-6519DE821DE6}"/>
    <cellStyle name="常规 6 3 4 4 3 2" xfId="11624" xr:uid="{694102A0-C49F-4CDF-BC27-8F474FD5D927}"/>
    <cellStyle name="常规 6 3 4 4 4" xfId="7691" xr:uid="{C020EB1C-6F56-429F-B974-ED6E00AD95BA}"/>
    <cellStyle name="常规 6 3 4 5" xfId="3774" xr:uid="{A803C4E3-716F-4AFD-8FFB-D7EC284F054B}"/>
    <cellStyle name="常规 6 3 4 5 2" xfId="3775" xr:uid="{262B8695-A570-46A5-AE31-AF5A2BA1C158}"/>
    <cellStyle name="常规 6 3 4 5 2 2" xfId="6624" xr:uid="{8FA95CB6-98E6-4D4A-8A61-FE1782FD73ED}"/>
    <cellStyle name="常规 6 3 4 5 2 2 2" xfId="13394" xr:uid="{81B68B68-22D7-41AC-BA7F-55FEEF4C99A4}"/>
    <cellStyle name="常规 6 3 4 5 2 3" xfId="9850" xr:uid="{70781371-6209-427B-9A03-0C2E4560251D}"/>
    <cellStyle name="常规 6 3 4 5 3" xfId="5208" xr:uid="{6BF9FC09-FD88-48B4-9F08-D2364BAD0782}"/>
    <cellStyle name="常规 6 3 4 5 3 2" xfId="11978" xr:uid="{586BE6AF-02D6-44E2-A90F-E31E0A2CCAD3}"/>
    <cellStyle name="常规 6 3 4 5 4" xfId="8045" xr:uid="{6B84E82B-8135-439A-BB68-384560FD3C28}"/>
    <cellStyle name="常规 6 3 4 6" xfId="3776" xr:uid="{5EF72758-FA88-4B57-B72B-A2D82D7AC5C4}"/>
    <cellStyle name="常规 6 3 4 6 2" xfId="3777" xr:uid="{09366CD4-0F93-4BB7-A491-6E5760B07F0F}"/>
    <cellStyle name="常规 6 3 4 6 2 2" xfId="6978" xr:uid="{D938AC91-D39C-45D1-9EFB-EBBC9DEA43BD}"/>
    <cellStyle name="常规 6 3 4 6 2 2 2" xfId="13748" xr:uid="{D335201A-795C-4D29-A893-CECE636E0084}"/>
    <cellStyle name="常规 6 3 4 6 2 3" xfId="10204" xr:uid="{B640FAB6-CE94-4B74-82EC-EC1EF3CD42AB}"/>
    <cellStyle name="常规 6 3 4 6 3" xfId="5562" xr:uid="{F61043EC-72FA-4AD8-994A-A931955312D6}"/>
    <cellStyle name="常规 6 3 4 6 3 2" xfId="12332" xr:uid="{0625B38D-BA39-4634-A9F7-C60956553DB4}"/>
    <cellStyle name="常规 6 3 4 6 4" xfId="8399" xr:uid="{CD45BD17-E5A7-457D-BC4C-9F78A39154FD}"/>
    <cellStyle name="常规 6 3 4 7" xfId="3778" xr:uid="{510080C7-441A-43C8-A548-C2B87C3A9491}"/>
    <cellStyle name="常规 6 3 4 7 2" xfId="5916" xr:uid="{53F5F931-DB1B-45FC-9AE4-ABE2B0FCEF5B}"/>
    <cellStyle name="常规 6 3 4 7 2 2" xfId="12686" xr:uid="{B3968CE4-8932-4461-978A-14B216F4CD0C}"/>
    <cellStyle name="常规 6 3 4 7 3" xfId="9142" xr:uid="{D1CE559D-9987-42BA-9790-B443CDDC2461}"/>
    <cellStyle name="常规 6 3 4 8" xfId="4500" xr:uid="{01676F47-C8D9-4651-8918-A47E6BA6BC85}"/>
    <cellStyle name="常规 6 3 4 8 2" xfId="11270" xr:uid="{C94807E7-3F56-40CB-88EC-EF9BAE140984}"/>
    <cellStyle name="常规 6 3 4 9" xfId="7337" xr:uid="{870C2138-E0B8-4D93-B4CB-6B29975555D3}"/>
    <cellStyle name="常规 6 3 5" xfId="3779" xr:uid="{BB720F2F-D317-4B2B-8D66-FB7081C46DFE}"/>
    <cellStyle name="常规 6 3 5 2" xfId="3780" xr:uid="{D5012E99-2DA9-4E92-BD4B-8A25FC3F352A}"/>
    <cellStyle name="常规 6 3 5 2 2" xfId="3781" xr:uid="{F3C4F62F-2757-4443-902E-DBC019FAD6EE}"/>
    <cellStyle name="常规 6 3 5 2 2 2" xfId="6405" xr:uid="{943C4B02-EAAC-4221-A5EE-5230733315EA}"/>
    <cellStyle name="常规 6 3 5 2 2 2 2" xfId="13175" xr:uid="{01E7AD73-FB56-484E-9E13-7C38A9B83E25}"/>
    <cellStyle name="常规 6 3 5 2 2 3" xfId="9631" xr:uid="{926F4D86-083E-4962-BEE5-9C8CD444E5B3}"/>
    <cellStyle name="常规 6 3 5 2 3" xfId="4989" xr:uid="{9556880D-10EA-4F53-BE10-87363043A4A0}"/>
    <cellStyle name="常规 6 3 5 2 3 2" xfId="11759" xr:uid="{E5AD2DCA-65FB-41E4-A017-90F86F7A410C}"/>
    <cellStyle name="常规 6 3 5 2 4" xfId="7826" xr:uid="{6D7F87AA-9CED-416A-BCBC-8C2B663D5292}"/>
    <cellStyle name="常规 6 3 5 3" xfId="3782" xr:uid="{D85A78B5-3688-454F-922E-94802F49A845}"/>
    <cellStyle name="常规 6 3 5 3 2" xfId="3783" xr:uid="{9C938974-043B-4194-8D2B-BF4687D7CEA6}"/>
    <cellStyle name="常规 6 3 5 3 2 2" xfId="6759" xr:uid="{16D5B647-4981-4717-8911-1F5F52D183BB}"/>
    <cellStyle name="常规 6 3 5 3 2 2 2" xfId="13529" xr:uid="{0371B574-AF32-45AC-815D-97FDA62321E9}"/>
    <cellStyle name="常规 6 3 5 3 2 3" xfId="9985" xr:uid="{C9D7AF27-130F-4191-BE4A-1174C5A56D32}"/>
    <cellStyle name="常规 6 3 5 3 3" xfId="5343" xr:uid="{F6287BD7-472D-4AFE-B65B-55FEDBF56689}"/>
    <cellStyle name="常规 6 3 5 3 3 2" xfId="12113" xr:uid="{8DB146D0-F36A-449E-8DEE-80532806F7BF}"/>
    <cellStyle name="常规 6 3 5 3 4" xfId="8180" xr:uid="{3F5D54C5-1C5E-42C8-953B-E26307AF2CEA}"/>
    <cellStyle name="常规 6 3 5 4" xfId="3784" xr:uid="{A3997191-34DB-430D-B818-F0398360B822}"/>
    <cellStyle name="常规 6 3 5 4 2" xfId="3785" xr:uid="{977F475D-93D3-4060-9B88-16EBDE2DC196}"/>
    <cellStyle name="常规 6 3 5 4 2 2" xfId="7113" xr:uid="{27E745CA-4DF7-4479-89FC-208D03EE65FD}"/>
    <cellStyle name="常规 6 3 5 4 2 2 2" xfId="13883" xr:uid="{A4FF045C-0362-4F11-A0D9-EF1B96A40F81}"/>
    <cellStyle name="常规 6 3 5 4 2 3" xfId="10339" xr:uid="{1BDC509D-027D-46FF-BACF-C5C01C239B91}"/>
    <cellStyle name="常规 6 3 5 4 3" xfId="5697" xr:uid="{1F99C95F-36FD-4882-A3CE-0B0AFE5DC63C}"/>
    <cellStyle name="常规 6 3 5 4 3 2" xfId="12467" xr:uid="{57649E7C-376D-4E46-831A-7F7F400390B4}"/>
    <cellStyle name="常规 6 3 5 4 4" xfId="8534" xr:uid="{EDA750EA-DC9A-4403-9A68-DCB4D217D150}"/>
    <cellStyle name="常规 6 3 5 5" xfId="3786" xr:uid="{2B692678-2E71-4810-8FA3-A37EB8CFDAA4}"/>
    <cellStyle name="常规 6 3 5 5 2" xfId="6051" xr:uid="{45648AEE-7B2C-4DD5-967B-17991040B86F}"/>
    <cellStyle name="常规 6 3 5 5 2 2" xfId="12821" xr:uid="{B2985BA6-256B-48E3-B6C0-8744F85C18EF}"/>
    <cellStyle name="常规 6 3 5 5 3" xfId="9277" xr:uid="{3E97CF3D-67E9-4854-9819-0DAB9A90F2FD}"/>
    <cellStyle name="常规 6 3 5 6" xfId="4635" xr:uid="{279F4089-25BE-480E-A16B-DEC5672FA740}"/>
    <cellStyle name="常规 6 3 5 6 2" xfId="11405" xr:uid="{B0E32469-2B09-444F-9E6B-4FBC6B2BF7D5}"/>
    <cellStyle name="常规 6 3 5 7" xfId="7472" xr:uid="{E0EAA22C-A6DA-4148-82AF-9B9AA9571768}"/>
    <cellStyle name="常规 6 3 6" xfId="3787" xr:uid="{1379DFD1-8FEB-48C5-8B9D-655C1FA26ACB}"/>
    <cellStyle name="常规 6 3 6 2" xfId="3788" xr:uid="{11DAFD8C-013A-424D-98E1-57684035BE0A}"/>
    <cellStyle name="常规 6 3 6 2 2" xfId="6228" xr:uid="{2C12F1BA-9A9E-4591-802F-D24BE7944F8D}"/>
    <cellStyle name="常规 6 3 6 2 2 2" xfId="12998" xr:uid="{E2934C95-478E-4AED-91DB-8DE086409CFC}"/>
    <cellStyle name="常规 6 3 6 2 3" xfId="9454" xr:uid="{FC3A1183-7B09-4CAE-9262-D168E1267A72}"/>
    <cellStyle name="常规 6 3 6 3" xfId="4812" xr:uid="{01C76031-740C-4057-B604-BA1F0B334FEA}"/>
    <cellStyle name="常规 6 3 6 3 2" xfId="11582" xr:uid="{A6940416-FA74-4EC9-A328-613B8A46CDD4}"/>
    <cellStyle name="常规 6 3 6 4" xfId="7649" xr:uid="{2B850EFA-0092-4CC9-B31F-0366A0467164}"/>
    <cellStyle name="常规 6 3 7" xfId="3789" xr:uid="{A9E83F00-A183-49D2-8CC0-1F3B35CFFA1A}"/>
    <cellStyle name="常规 6 3 7 2" xfId="3790" xr:uid="{108249CA-14E4-4686-931E-72197C534DF3}"/>
    <cellStyle name="常规 6 3 7 2 2" xfId="6582" xr:uid="{2A038DB4-9C45-4B9B-ACF0-51635E5C5AA7}"/>
    <cellStyle name="常规 6 3 7 2 2 2" xfId="13352" xr:uid="{73C4E58F-A2BB-4A5B-B551-8FB48B87227C}"/>
    <cellStyle name="常规 6 3 7 2 3" xfId="9808" xr:uid="{E1CED55B-6743-4CA3-BE6E-33787EC2F1C8}"/>
    <cellStyle name="常规 6 3 7 3" xfId="5166" xr:uid="{E7BB100A-7E2D-4348-806B-68980F7147F4}"/>
    <cellStyle name="常规 6 3 7 3 2" xfId="11936" xr:uid="{79D7EAAE-71FC-4D07-8492-65A793AD7FD0}"/>
    <cellStyle name="常规 6 3 7 4" xfId="8003" xr:uid="{136E0CAF-D226-4D5C-8A70-CD9D07E39777}"/>
    <cellStyle name="常规 6 3 8" xfId="3791" xr:uid="{6B6619BC-9604-41F4-9EC7-5AAC4E371EB7}"/>
    <cellStyle name="常规 6 3 8 2" xfId="3792" xr:uid="{21717F6C-E405-497C-B365-FDBC3E43E725}"/>
    <cellStyle name="常规 6 3 8 2 2" xfId="6936" xr:uid="{8BE80330-3BBC-4D2E-94BC-89A10B7D28E7}"/>
    <cellStyle name="常规 6 3 8 2 2 2" xfId="13706" xr:uid="{500435D6-9AF4-40BB-BDB3-930184C725DA}"/>
    <cellStyle name="常规 6 3 8 2 3" xfId="10162" xr:uid="{5393D5DE-8123-467E-9558-4FD85DD03D88}"/>
    <cellStyle name="常规 6 3 8 3" xfId="5520" xr:uid="{44CB240A-6ABB-410A-AD70-0BF437298F52}"/>
    <cellStyle name="常规 6 3 8 3 2" xfId="12290" xr:uid="{70567620-3A2B-4199-954D-A76F765FE3FD}"/>
    <cellStyle name="常规 6 3 8 4" xfId="8357" xr:uid="{36736449-31B3-46D8-887C-F98C16941B11}"/>
    <cellStyle name="常规 6 3 9" xfId="3793" xr:uid="{63805A13-959E-4C7C-91F8-7619C0126F62}"/>
    <cellStyle name="常规 6 3 9 2" xfId="5874" xr:uid="{48FD644A-273A-420F-B0AD-DF5CFFE7B0FD}"/>
    <cellStyle name="常规 6 3 9 2 2" xfId="12644" xr:uid="{A03CD8AD-6275-4A62-B7B7-B35D21441BAD}"/>
    <cellStyle name="常规 6 3 9 3" xfId="9100" xr:uid="{0192895D-4C3A-4ABF-8FCD-5AC26421B57D}"/>
    <cellStyle name="常规 6 4" xfId="3794" xr:uid="{200FD5A8-E9B2-453C-8C06-7DAF7ECFD83B}"/>
    <cellStyle name="常规 6 4 10" xfId="7302" xr:uid="{A719B0B6-69FB-46BD-A17E-AF2953CEB37A}"/>
    <cellStyle name="常规 6 4 2" xfId="3795" xr:uid="{5FAEE6AA-47D8-4E47-9D76-E331513AB641}"/>
    <cellStyle name="常规 6 4 2 2" xfId="3796" xr:uid="{89649A2F-D3BC-40F9-9579-B796DA7B0FCD}"/>
    <cellStyle name="常规 6 4 2 2 2" xfId="3797" xr:uid="{29666859-3271-4DC9-A40B-5936C4E6A56B}"/>
    <cellStyle name="常规 6 4 2 2 2 2" xfId="3798" xr:uid="{A68EF809-6D17-483E-A82E-5B2DF5FED2D9}"/>
    <cellStyle name="常规 6 4 2 2 2 2 2" xfId="3799" xr:uid="{D8457448-2798-4708-BADD-B8C979DA6E33}"/>
    <cellStyle name="常规 6 4 2 2 2 2 2 2" xfId="6535" xr:uid="{AB1C43B7-9155-40EF-883F-0D63E98E2D87}"/>
    <cellStyle name="常规 6 4 2 2 2 2 2 2 2" xfId="13305" xr:uid="{DE809CF7-4E76-487A-86D4-2E982FF5438E}"/>
    <cellStyle name="常规 6 4 2 2 2 2 2 3" xfId="9761" xr:uid="{344BEEF9-8DD0-47F6-ADAA-26900750ECA7}"/>
    <cellStyle name="常规 6 4 2 2 2 2 3" xfId="5119" xr:uid="{0A2D4883-77D0-49B0-B752-073B111BF038}"/>
    <cellStyle name="常规 6 4 2 2 2 2 3 2" xfId="11889" xr:uid="{98D21A43-5292-45F6-955E-DFAE14DF6767}"/>
    <cellStyle name="常规 6 4 2 2 2 2 4" xfId="7956" xr:uid="{E1142D21-A6B6-45B6-90A9-92A4EA7FFC21}"/>
    <cellStyle name="常规 6 4 2 2 2 3" xfId="3800" xr:uid="{501ADF79-0775-498C-98E8-D79EF5D4D238}"/>
    <cellStyle name="常规 6 4 2 2 2 3 2" xfId="3801" xr:uid="{6C95DEEC-66EC-47C6-A635-25E7952199E9}"/>
    <cellStyle name="常规 6 4 2 2 2 3 2 2" xfId="6889" xr:uid="{184F0840-F74A-4F8E-B2D3-BC78A408B580}"/>
    <cellStyle name="常规 6 4 2 2 2 3 2 2 2" xfId="13659" xr:uid="{C157F482-25B3-407D-A6BB-78F290E52EC0}"/>
    <cellStyle name="常规 6 4 2 2 2 3 2 3" xfId="10115" xr:uid="{51F9A42F-4987-46BA-969B-8A1F5EA5E8A4}"/>
    <cellStyle name="常规 6 4 2 2 2 3 3" xfId="5473" xr:uid="{D3EB035E-B720-40F3-BD78-53A0E5470234}"/>
    <cellStyle name="常规 6 4 2 2 2 3 3 2" xfId="12243" xr:uid="{7C2F38EF-33E8-4130-AC5B-8BC05B467A85}"/>
    <cellStyle name="常规 6 4 2 2 2 3 4" xfId="8310" xr:uid="{1A826AB5-CB70-4AD0-867D-9E647E629575}"/>
    <cellStyle name="常规 6 4 2 2 2 4" xfId="3802" xr:uid="{598F6D11-7249-4FA9-9A22-4A5B628BB809}"/>
    <cellStyle name="常规 6 4 2 2 2 4 2" xfId="3803" xr:uid="{A8FED2EA-8B86-402B-8636-25335A0579C7}"/>
    <cellStyle name="常规 6 4 2 2 2 4 2 2" xfId="7243" xr:uid="{6B4D4385-29F7-4EBB-AF85-744136655962}"/>
    <cellStyle name="常规 6 4 2 2 2 4 2 2 2" xfId="14013" xr:uid="{D55E6891-A619-41C8-807A-55A42B53D233}"/>
    <cellStyle name="常规 6 4 2 2 2 4 2 3" xfId="10469" xr:uid="{2D3B6470-BBA0-4B3D-A9B0-76BF159C7B5F}"/>
    <cellStyle name="常规 6 4 2 2 2 4 3" xfId="5827" xr:uid="{571E41A1-7099-4C3F-8A9E-47C2DCFDB55A}"/>
    <cellStyle name="常规 6 4 2 2 2 4 3 2" xfId="12597" xr:uid="{CBA855BD-83CC-4C5D-82F6-DE72689BE3A0}"/>
    <cellStyle name="常规 6 4 2 2 2 4 4" xfId="8664" xr:uid="{0A75B139-8744-4DF1-A480-08C5965C0ABF}"/>
    <cellStyle name="常规 6 4 2 2 2 5" xfId="3804" xr:uid="{C48B5CC8-116E-4861-AB1D-DE55490E496B}"/>
    <cellStyle name="常规 6 4 2 2 2 5 2" xfId="6181" xr:uid="{776D5BCC-153C-4201-9AC4-5E0281E962DF}"/>
    <cellStyle name="常规 6 4 2 2 2 5 2 2" xfId="12951" xr:uid="{290D09F5-5E0A-4F1F-A3AF-A43FD770903D}"/>
    <cellStyle name="常规 6 4 2 2 2 5 3" xfId="9407" xr:uid="{4B4F6783-00CC-48BE-92EB-3882118F88FC}"/>
    <cellStyle name="常规 6 4 2 2 2 6" xfId="4765" xr:uid="{A00EB5E0-3821-4D83-B776-D7CCF8CB2F6C}"/>
    <cellStyle name="常规 6 4 2 2 2 6 2" xfId="11535" xr:uid="{CEDD8F3D-EFB3-43AD-8AC1-62834CFEA312}"/>
    <cellStyle name="常规 6 4 2 2 2 7" xfId="7602" xr:uid="{547CD34A-BA7D-4114-B6A5-0A4D20E32E2C}"/>
    <cellStyle name="常规 6 4 2 2 3" xfId="3805" xr:uid="{A3E1694B-204F-4CF2-9CA3-CA0B357ACD2D}"/>
    <cellStyle name="常规 6 4 2 2 3 2" xfId="3806" xr:uid="{E9551D48-48F9-4295-9E7C-D7F9CB6BC0AC}"/>
    <cellStyle name="常规 6 4 2 2 3 2 2" xfId="6358" xr:uid="{C7425ED0-3F9E-40A2-9B22-D0D80EDAEE33}"/>
    <cellStyle name="常规 6 4 2 2 3 2 2 2" xfId="13128" xr:uid="{B8496F71-DDAF-45A1-88BF-64CFD5F53A4B}"/>
    <cellStyle name="常规 6 4 2 2 3 2 3" xfId="9584" xr:uid="{663AF6CE-0A28-4B5D-A259-2D43FB6B8AD9}"/>
    <cellStyle name="常规 6 4 2 2 3 3" xfId="4942" xr:uid="{134752FD-03FF-4D52-AD4C-DEE8B200F4DE}"/>
    <cellStyle name="常规 6 4 2 2 3 3 2" xfId="11712" xr:uid="{05901D0C-D6A1-424B-A19F-7EA8CD3B7CFC}"/>
    <cellStyle name="常规 6 4 2 2 3 4" xfId="7779" xr:uid="{49F0EA96-F237-45D3-ADA1-565993C7369B}"/>
    <cellStyle name="常规 6 4 2 2 4" xfId="3807" xr:uid="{DD0402C3-43CF-4853-A248-0DDE62CFC309}"/>
    <cellStyle name="常规 6 4 2 2 4 2" xfId="3808" xr:uid="{C4E3C58A-2701-4D29-B9BC-AAA62BF0F1D8}"/>
    <cellStyle name="常规 6 4 2 2 4 2 2" xfId="6712" xr:uid="{CFA0FD10-D644-46B5-97BC-4A2FEFDCD8EB}"/>
    <cellStyle name="常规 6 4 2 2 4 2 2 2" xfId="13482" xr:uid="{A899803A-187B-43E7-B414-7A1652876AC7}"/>
    <cellStyle name="常规 6 4 2 2 4 2 3" xfId="9938" xr:uid="{03D2AA16-CEBD-4B1A-856D-D568292C09F5}"/>
    <cellStyle name="常规 6 4 2 2 4 3" xfId="5296" xr:uid="{F0D7936E-CCB1-4DFC-83D7-99876D439BBB}"/>
    <cellStyle name="常规 6 4 2 2 4 3 2" xfId="12066" xr:uid="{55258DC2-681A-47CC-9A10-4DE094F21F59}"/>
    <cellStyle name="常规 6 4 2 2 4 4" xfId="8133" xr:uid="{2FAB4E9D-D801-43BC-9A04-BD655F81EB78}"/>
    <cellStyle name="常规 6 4 2 2 5" xfId="3809" xr:uid="{06F66F49-DBB1-4BEC-8AEE-4F4BE97263F1}"/>
    <cellStyle name="常规 6 4 2 2 5 2" xfId="3810" xr:uid="{A619D945-0F71-4C6C-A022-737268F362F3}"/>
    <cellStyle name="常规 6 4 2 2 5 2 2" xfId="7066" xr:uid="{E63049D4-E492-49BB-8E27-EC9E305D3CEE}"/>
    <cellStyle name="常规 6 4 2 2 5 2 2 2" xfId="13836" xr:uid="{BD8C61EB-34DE-420E-88ED-9156DF1FD7DB}"/>
    <cellStyle name="常规 6 4 2 2 5 2 3" xfId="10292" xr:uid="{90C8ED7C-91A0-4479-8CCC-6339BAA63579}"/>
    <cellStyle name="常规 6 4 2 2 5 3" xfId="5650" xr:uid="{F480C82B-BA25-4EAC-BC4E-B862A0E6E5D3}"/>
    <cellStyle name="常规 6 4 2 2 5 3 2" xfId="12420" xr:uid="{EE173F47-EDF9-473C-8CD9-911AFBA0E259}"/>
    <cellStyle name="常规 6 4 2 2 5 4" xfId="8487" xr:uid="{ECC836C6-6788-41F4-987D-FA277D0DB667}"/>
    <cellStyle name="常规 6 4 2 2 6" xfId="3811" xr:uid="{BC14BACC-0F5E-4A0A-9690-A2A43477881C}"/>
    <cellStyle name="常规 6 4 2 2 6 2" xfId="6004" xr:uid="{FD3C14F9-FC1D-42F3-8729-C82C405877F5}"/>
    <cellStyle name="常规 6 4 2 2 6 2 2" xfId="12774" xr:uid="{CA3D5640-EC1A-4CE8-8819-27DCCFBBB463}"/>
    <cellStyle name="常规 6 4 2 2 6 3" xfId="9230" xr:uid="{64198104-154B-41DF-8B1A-F8FA00D92FF6}"/>
    <cellStyle name="常规 6 4 2 2 7" xfId="4588" xr:uid="{6A00DD04-EB85-41FB-B835-6B5A3AE817BD}"/>
    <cellStyle name="常规 6 4 2 2 7 2" xfId="11358" xr:uid="{8A5B87DF-65BA-49E8-BD0F-86E98BDF3896}"/>
    <cellStyle name="常规 6 4 2 2 8" xfId="7425" xr:uid="{1CD358CE-ED14-4A05-9D7F-19AEA9DCFE39}"/>
    <cellStyle name="常规 6 4 2 3" xfId="3812" xr:uid="{26989EA4-E880-4A0D-BF9B-FD3A078A05C5}"/>
    <cellStyle name="常规 6 4 2 3 2" xfId="3813" xr:uid="{73820330-46E0-45B4-9065-4211D928C2E1}"/>
    <cellStyle name="常规 6 4 2 3 2 2" xfId="3814" xr:uid="{19871384-54E9-4EBE-B952-65D77E0D8CF1}"/>
    <cellStyle name="常规 6 4 2 3 2 2 2" xfId="6454" xr:uid="{35C317B6-6D2E-45A7-AD20-7E0F98E777FF}"/>
    <cellStyle name="常规 6 4 2 3 2 2 2 2" xfId="13224" xr:uid="{AFD629AD-5E83-461D-AF48-2E04DDBD4FBE}"/>
    <cellStyle name="常规 6 4 2 3 2 2 3" xfId="9680" xr:uid="{29BCE01C-A627-4C4E-B337-AF65EE5F7DE3}"/>
    <cellStyle name="常规 6 4 2 3 2 3" xfId="5038" xr:uid="{1528EDA6-91E9-4DD1-87E0-B64DE2716970}"/>
    <cellStyle name="常规 6 4 2 3 2 3 2" xfId="11808" xr:uid="{E899FD4E-C441-442E-90F3-526C3D86C8D6}"/>
    <cellStyle name="常规 6 4 2 3 2 4" xfId="7875" xr:uid="{46AD9316-BCEB-4808-B408-8D645B2BC117}"/>
    <cellStyle name="常规 6 4 2 3 3" xfId="3815" xr:uid="{54C17B50-A424-487A-ABDB-784599EA57F9}"/>
    <cellStyle name="常规 6 4 2 3 3 2" xfId="3816" xr:uid="{BBDD44A1-F3B2-4970-B392-107C1351992F}"/>
    <cellStyle name="常规 6 4 2 3 3 2 2" xfId="6808" xr:uid="{34A81A09-AA16-4478-B509-4B47B99380E0}"/>
    <cellStyle name="常规 6 4 2 3 3 2 2 2" xfId="13578" xr:uid="{D1ACFEA6-3C58-44CC-840B-9C08773E901C}"/>
    <cellStyle name="常规 6 4 2 3 3 2 3" xfId="10034" xr:uid="{9FF7A11E-6ECA-45A7-BE2E-AF396A3BF46B}"/>
    <cellStyle name="常规 6 4 2 3 3 3" xfId="5392" xr:uid="{59DB7549-667C-4981-819F-ED6DA437DDED}"/>
    <cellStyle name="常规 6 4 2 3 3 3 2" xfId="12162" xr:uid="{1A9311F8-D485-46DD-B6B7-F26434F67F7D}"/>
    <cellStyle name="常规 6 4 2 3 3 4" xfId="8229" xr:uid="{02E9A9B7-12C5-40BD-9AE2-A09700FB5E76}"/>
    <cellStyle name="常规 6 4 2 3 4" xfId="3817" xr:uid="{D59FB719-65FC-4DCD-B120-96AD5A444FB7}"/>
    <cellStyle name="常规 6 4 2 3 4 2" xfId="3818" xr:uid="{F3659388-600F-4CDC-8ED5-EF7FB1DC3682}"/>
    <cellStyle name="常规 6 4 2 3 4 2 2" xfId="7162" xr:uid="{F981CBDF-1F18-49EB-A011-7ECA6F280E09}"/>
    <cellStyle name="常规 6 4 2 3 4 2 2 2" xfId="13932" xr:uid="{9A75889B-ECEF-401B-A211-945D6E6371C9}"/>
    <cellStyle name="常规 6 4 2 3 4 2 3" xfId="10388" xr:uid="{A01BCEAB-1A15-4811-8C69-CBAD274E75E7}"/>
    <cellStyle name="常规 6 4 2 3 4 3" xfId="5746" xr:uid="{83033D7D-FC1F-42E2-BEE2-9F100A64C3DD}"/>
    <cellStyle name="常规 6 4 2 3 4 3 2" xfId="12516" xr:uid="{2C83FD5A-B925-480F-AE27-161D7504CA66}"/>
    <cellStyle name="常规 6 4 2 3 4 4" xfId="8583" xr:uid="{49B27B2D-8E1B-406A-BF16-4DB0992DB330}"/>
    <cellStyle name="常规 6 4 2 3 5" xfId="3819" xr:uid="{F20A62A3-5B7D-4580-9D24-2A8FE42B21A0}"/>
    <cellStyle name="常规 6 4 2 3 5 2" xfId="6100" xr:uid="{163A4B16-38EA-4C0A-898A-1F35FC7B67FA}"/>
    <cellStyle name="常规 6 4 2 3 5 2 2" xfId="12870" xr:uid="{E030F7E3-8759-4869-8A5C-0710F38BBEE7}"/>
    <cellStyle name="常规 6 4 2 3 5 3" xfId="9326" xr:uid="{9ED54906-F2E6-442E-A4A1-A27AB92FA362}"/>
    <cellStyle name="常规 6 4 2 3 6" xfId="4684" xr:uid="{9E0DF05E-9062-4FB1-AEAA-E1125F1BEBA5}"/>
    <cellStyle name="常规 6 4 2 3 6 2" xfId="11454" xr:uid="{E4B461D0-29F9-4AB2-9C6C-371D683C3AFF}"/>
    <cellStyle name="常规 6 4 2 3 7" xfId="7521" xr:uid="{B9F903D5-FDEA-4FE3-9D63-B40E25987009}"/>
    <cellStyle name="常规 6 4 2 4" xfId="3820" xr:uid="{4F32DAAE-0B90-42DF-9CEE-06902F7801C6}"/>
    <cellStyle name="常规 6 4 2 4 2" xfId="3821" xr:uid="{059341EF-0D1C-4988-8310-B75003711E58}"/>
    <cellStyle name="常规 6 4 2 4 2 2" xfId="6277" xr:uid="{B3B2140B-1300-48EB-B9D1-7FAE2B579A60}"/>
    <cellStyle name="常规 6 4 2 4 2 2 2" xfId="13047" xr:uid="{9CB3E971-A0B0-4D28-ADC8-44F2197575F3}"/>
    <cellStyle name="常规 6 4 2 4 2 3" xfId="9503" xr:uid="{47F9DA9E-A989-46D3-AA7B-87F237F17BE2}"/>
    <cellStyle name="常规 6 4 2 4 3" xfId="4861" xr:uid="{6781B3DA-A30D-46AC-9D73-BC62414BD60A}"/>
    <cellStyle name="常规 6 4 2 4 3 2" xfId="11631" xr:uid="{CE477A4E-B06B-43E1-9EE5-717EB435B89F}"/>
    <cellStyle name="常规 6 4 2 4 4" xfId="7698" xr:uid="{DFF9D015-0FD5-441F-8936-CD6EBD228AE4}"/>
    <cellStyle name="常规 6 4 2 5" xfId="3822" xr:uid="{2671B1CF-7D7E-44CC-A3A5-3D9349FB7D89}"/>
    <cellStyle name="常规 6 4 2 5 2" xfId="3823" xr:uid="{C10443B6-9F24-4530-BF9E-129699261BC9}"/>
    <cellStyle name="常规 6 4 2 5 2 2" xfId="6631" xr:uid="{B1EA533D-3542-4316-A11A-D6449F07029B}"/>
    <cellStyle name="常规 6 4 2 5 2 2 2" xfId="13401" xr:uid="{F41E82F7-C171-46E0-9762-63FD5FD262C6}"/>
    <cellStyle name="常规 6 4 2 5 2 3" xfId="9857" xr:uid="{6647A75A-2EA3-4581-A04B-A0FC8F525895}"/>
    <cellStyle name="常规 6 4 2 5 3" xfId="5215" xr:uid="{C2956C34-4B35-4A67-A7BE-B8EA1F29759E}"/>
    <cellStyle name="常规 6 4 2 5 3 2" xfId="11985" xr:uid="{567C1635-43B7-49AB-B6E1-0E8F69E0D6E9}"/>
    <cellStyle name="常规 6 4 2 5 4" xfId="8052" xr:uid="{BAA4B264-DF34-4C91-BAE2-4CB53219F250}"/>
    <cellStyle name="常规 6 4 2 6" xfId="3824" xr:uid="{499472E9-A23C-430F-90FA-FCBB86554397}"/>
    <cellStyle name="常规 6 4 2 6 2" xfId="3825" xr:uid="{986D5BA3-E3E3-4F68-8F43-0CFD7F864189}"/>
    <cellStyle name="常规 6 4 2 6 2 2" xfId="6985" xr:uid="{61FCB16C-C478-46FC-A0D8-E23D3DFAD352}"/>
    <cellStyle name="常规 6 4 2 6 2 2 2" xfId="13755" xr:uid="{3C4DDB5A-9A13-441E-898A-4A5F8CB9ACD7}"/>
    <cellStyle name="常规 6 4 2 6 2 3" xfId="10211" xr:uid="{559238DC-B027-4BD8-BA70-CB9A7D3DE3B5}"/>
    <cellStyle name="常规 6 4 2 6 3" xfId="5569" xr:uid="{A1FEA077-C6AD-4FFD-99E2-2324A85F2923}"/>
    <cellStyle name="常规 6 4 2 6 3 2" xfId="12339" xr:uid="{DD90786A-8BF9-41B1-8DC0-0FAD8F00CCEC}"/>
    <cellStyle name="常规 6 4 2 6 4" xfId="8406" xr:uid="{6D15A315-D7B3-44E4-8585-9B81F34B3323}"/>
    <cellStyle name="常规 6 4 2 7" xfId="3826" xr:uid="{A62D0E3C-584C-42C9-A066-3420FCDFFF84}"/>
    <cellStyle name="常规 6 4 2 7 2" xfId="5923" xr:uid="{620C1B37-118A-472A-83A0-9991206C26A2}"/>
    <cellStyle name="常规 6 4 2 7 2 2" xfId="12693" xr:uid="{FC1AD211-9322-449B-93C8-2B363E780DB9}"/>
    <cellStyle name="常规 6 4 2 7 3" xfId="9149" xr:uid="{23BA35F8-4F4A-41CF-A883-9B7C8801C6B2}"/>
    <cellStyle name="常规 6 4 2 8" xfId="4507" xr:uid="{C7D19CAC-D54B-4CC3-BA22-6058C90918C4}"/>
    <cellStyle name="常规 6 4 2 8 2" xfId="11277" xr:uid="{796F548C-EDDC-448A-9C02-14CBBD0C33B4}"/>
    <cellStyle name="常规 6 4 2 9" xfId="7344" xr:uid="{734E4357-0625-4D8E-820E-4A64C6AA1E2A}"/>
    <cellStyle name="常规 6 4 3" xfId="3827" xr:uid="{6F6F8693-1EBF-4D5D-8121-3641203B8FF4}"/>
    <cellStyle name="常规 6 4 3 2" xfId="3828" xr:uid="{A1528732-5784-41E7-8D11-BB399BF7B250}"/>
    <cellStyle name="常规 6 4 3 2 2" xfId="3829" xr:uid="{A53FE8D4-78D7-4390-BB98-B2994A8BCE93}"/>
    <cellStyle name="常规 6 4 3 2 2 2" xfId="3830" xr:uid="{B04B3193-F4AC-4D97-9C99-F17ED3F3923F}"/>
    <cellStyle name="常规 6 4 3 2 2 2 2" xfId="6493" xr:uid="{17CFDA98-8DBB-48B3-9636-CE649FD8658E}"/>
    <cellStyle name="常规 6 4 3 2 2 2 2 2" xfId="13263" xr:uid="{9A3C0A2D-891B-4780-980C-4FB5EA1D16EF}"/>
    <cellStyle name="常规 6 4 3 2 2 2 3" xfId="9719" xr:uid="{A91DF76C-3D47-4A82-817E-5ABE3DFCF59F}"/>
    <cellStyle name="常规 6 4 3 2 2 3" xfId="5077" xr:uid="{497C4A88-1060-4B9A-969D-083916EF62C9}"/>
    <cellStyle name="常规 6 4 3 2 2 3 2" xfId="11847" xr:uid="{EAE9986F-1870-4223-9152-B24476AA1E31}"/>
    <cellStyle name="常规 6 4 3 2 2 4" xfId="7914" xr:uid="{A11C213F-CE24-4B35-982B-A3C4E4CBA2D5}"/>
    <cellStyle name="常规 6 4 3 2 3" xfId="3831" xr:uid="{4693E79F-A70D-48E7-AB52-48B7EE647CDA}"/>
    <cellStyle name="常规 6 4 3 2 3 2" xfId="3832" xr:uid="{9475F307-C1B9-4489-B616-1CA2ADE190BB}"/>
    <cellStyle name="常规 6 4 3 2 3 2 2" xfId="6847" xr:uid="{5F5181EE-094F-408D-B812-615869DE521B}"/>
    <cellStyle name="常规 6 4 3 2 3 2 2 2" xfId="13617" xr:uid="{856B2A21-975F-4EE4-BB4F-AF57A6D56BEF}"/>
    <cellStyle name="常规 6 4 3 2 3 2 3" xfId="10073" xr:uid="{C0FD74E8-0E17-4F30-875D-D9529D849C13}"/>
    <cellStyle name="常规 6 4 3 2 3 3" xfId="5431" xr:uid="{6381C376-B806-43F1-AC70-15B16A8905A2}"/>
    <cellStyle name="常规 6 4 3 2 3 3 2" xfId="12201" xr:uid="{AED9C304-BBD2-4A6A-8601-BB4B2CAC3F9A}"/>
    <cellStyle name="常规 6 4 3 2 3 4" xfId="8268" xr:uid="{BF1CE3D8-7EFF-4350-B820-619812B6A80B}"/>
    <cellStyle name="常规 6 4 3 2 4" xfId="3833" xr:uid="{148A2B59-CAC1-40C3-8B75-D6473F1C03A9}"/>
    <cellStyle name="常规 6 4 3 2 4 2" xfId="3834" xr:uid="{A6D2A3A7-42AC-4C29-B091-DB15E0F4B199}"/>
    <cellStyle name="常规 6 4 3 2 4 2 2" xfId="7201" xr:uid="{B2C2ED0F-DD64-41CC-A67F-F5D8CC49C312}"/>
    <cellStyle name="常规 6 4 3 2 4 2 2 2" xfId="13971" xr:uid="{2B3AA94D-CAC9-4FA6-A332-62655E6F5A79}"/>
    <cellStyle name="常规 6 4 3 2 4 2 3" xfId="10427" xr:uid="{1FD5DB80-0384-40F7-B077-5B336606C6B3}"/>
    <cellStyle name="常规 6 4 3 2 4 3" xfId="5785" xr:uid="{7FBD66A5-3CA3-4D71-8101-26875079F741}"/>
    <cellStyle name="常规 6 4 3 2 4 3 2" xfId="12555" xr:uid="{981531AD-61D7-4B46-8E17-793E76626707}"/>
    <cellStyle name="常规 6 4 3 2 4 4" xfId="8622" xr:uid="{0F7C51F7-5E11-4631-B61E-4FAC577D4EC2}"/>
    <cellStyle name="常规 6 4 3 2 5" xfId="3835" xr:uid="{91CDB899-A74A-4C80-A4FA-0E55763D1BB9}"/>
    <cellStyle name="常规 6 4 3 2 5 2" xfId="6139" xr:uid="{09AE9694-C82D-4086-A581-5D39590C8869}"/>
    <cellStyle name="常规 6 4 3 2 5 2 2" xfId="12909" xr:uid="{78C166BB-766F-4E5D-A6C7-ABC2E2B24115}"/>
    <cellStyle name="常规 6 4 3 2 5 3" xfId="9365" xr:uid="{4AEDC2DA-9FBC-4ADF-B147-CAE11215805D}"/>
    <cellStyle name="常规 6 4 3 2 6" xfId="4723" xr:uid="{9A3BACF5-9368-41A4-96CB-365574444DAD}"/>
    <cellStyle name="常规 6 4 3 2 6 2" xfId="11493" xr:uid="{01E795D4-96AC-4ED3-B632-61C26013D22A}"/>
    <cellStyle name="常规 6 4 3 2 7" xfId="7560" xr:uid="{6F410A7F-3921-4782-8D4B-CC94C3976B9F}"/>
    <cellStyle name="常规 6 4 3 3" xfId="3836" xr:uid="{3C718458-2332-4CA9-9880-754D26A7908F}"/>
    <cellStyle name="常规 6 4 3 3 2" xfId="3837" xr:uid="{4B027495-5CF4-4E24-8724-98E96999945A}"/>
    <cellStyle name="常规 6 4 3 3 2 2" xfId="6316" xr:uid="{513D5F4E-1185-461A-BB8A-3E43FBE17406}"/>
    <cellStyle name="常规 6 4 3 3 2 2 2" xfId="13086" xr:uid="{4B87C08F-6F19-4206-9429-473BB29AD7CD}"/>
    <cellStyle name="常规 6 4 3 3 2 3" xfId="9542" xr:uid="{792F2840-749A-442D-8B10-092EA6C7B7B1}"/>
    <cellStyle name="常规 6 4 3 3 3" xfId="4900" xr:uid="{7E7FEBEA-011B-4E4C-926C-2D9728903620}"/>
    <cellStyle name="常规 6 4 3 3 3 2" xfId="11670" xr:uid="{BFF8BCEC-959D-43E2-88C4-6EF2C797B98A}"/>
    <cellStyle name="常规 6 4 3 3 4" xfId="7737" xr:uid="{069D589F-EFBA-4743-B1D7-C88B9CBB6B07}"/>
    <cellStyle name="常规 6 4 3 4" xfId="3838" xr:uid="{B57B2FE0-A38B-4C25-AC54-70EB1A046951}"/>
    <cellStyle name="常规 6 4 3 4 2" xfId="3839" xr:uid="{D3AE250E-BE8B-4051-BC50-FC8CD58632B8}"/>
    <cellStyle name="常规 6 4 3 4 2 2" xfId="6670" xr:uid="{29C9CB98-5A27-4FF3-9CD2-605896BB944F}"/>
    <cellStyle name="常规 6 4 3 4 2 2 2" xfId="13440" xr:uid="{AC423448-4B43-42B9-A780-6170D4D50356}"/>
    <cellStyle name="常规 6 4 3 4 2 3" xfId="9896" xr:uid="{A3325BB9-B53B-4B4B-A2B6-D7D6FC651922}"/>
    <cellStyle name="常规 6 4 3 4 3" xfId="5254" xr:uid="{289D54DB-7002-40AB-9BF9-9EF868473923}"/>
    <cellStyle name="常规 6 4 3 4 3 2" xfId="12024" xr:uid="{29E241CB-2E11-45CD-B3A1-E9615CBE0D25}"/>
    <cellStyle name="常规 6 4 3 4 4" xfId="8091" xr:uid="{40945FFA-4AB1-4824-BF94-D5A9E1AF2008}"/>
    <cellStyle name="常规 6 4 3 5" xfId="3840" xr:uid="{12FF72BE-2818-435E-88D9-F87C3A39939C}"/>
    <cellStyle name="常规 6 4 3 5 2" xfId="3841" xr:uid="{853C8C76-45C9-4CA8-978B-B580084921F0}"/>
    <cellStyle name="常规 6 4 3 5 2 2" xfId="7024" xr:uid="{90186A33-919E-48B3-8D4A-3029A82B5475}"/>
    <cellStyle name="常规 6 4 3 5 2 2 2" xfId="13794" xr:uid="{E10DFE21-E003-48AF-B93D-25B991711E01}"/>
    <cellStyle name="常规 6 4 3 5 2 3" xfId="10250" xr:uid="{6D984742-B262-4610-BBD2-BC570C60299E}"/>
    <cellStyle name="常规 6 4 3 5 3" xfId="5608" xr:uid="{770A2933-ABC7-4347-AF1A-7210DD23D930}"/>
    <cellStyle name="常规 6 4 3 5 3 2" xfId="12378" xr:uid="{2AE1F43F-AA6B-4BD1-A2D3-313164E62B5A}"/>
    <cellStyle name="常规 6 4 3 5 4" xfId="8445" xr:uid="{69D765DA-486E-4E36-90EC-1221EA96F527}"/>
    <cellStyle name="常规 6 4 3 6" xfId="3842" xr:uid="{C857DF2A-B053-4A47-8BA9-4C04556D3344}"/>
    <cellStyle name="常规 6 4 3 6 2" xfId="5962" xr:uid="{8A42565D-9F32-4C8A-B9F4-E3D31AF9892F}"/>
    <cellStyle name="常规 6 4 3 6 2 2" xfId="12732" xr:uid="{E398875D-6082-4D28-8C2E-B335667A61BB}"/>
    <cellStyle name="常规 6 4 3 6 3" xfId="9188" xr:uid="{B93A98CC-4065-4A60-89AC-B0BCDCEFAB6A}"/>
    <cellStyle name="常规 6 4 3 7" xfId="4546" xr:uid="{30DF5167-BA25-4208-9E9E-E3DAC0ECA18E}"/>
    <cellStyle name="常规 6 4 3 7 2" xfId="11316" xr:uid="{1B357552-FD8E-4341-8D56-6D133BB54E96}"/>
    <cellStyle name="常规 6 4 3 8" xfId="7383" xr:uid="{0F292FC6-4BE2-4309-9B4C-D93D3C1430AE}"/>
    <cellStyle name="常规 6 4 4" xfId="3843" xr:uid="{316A41BC-2380-4BED-883C-248AB9472922}"/>
    <cellStyle name="常规 6 4 4 2" xfId="3844" xr:uid="{1BE4891C-DC21-45F3-9EBB-D8094DD8522F}"/>
    <cellStyle name="常规 6 4 4 2 2" xfId="3845" xr:uid="{F8D00D4C-9BFA-469B-ADFD-23B4D169F504}"/>
    <cellStyle name="常规 6 4 4 2 2 2" xfId="6412" xr:uid="{5379F43C-A302-4720-896F-C42789FEDD04}"/>
    <cellStyle name="常规 6 4 4 2 2 2 2" xfId="13182" xr:uid="{1CD0F11A-0967-44A1-B0FE-34AB04088637}"/>
    <cellStyle name="常规 6 4 4 2 2 3" xfId="9638" xr:uid="{D223E125-993E-4875-9D4A-ACDF1EDE5BCF}"/>
    <cellStyle name="常规 6 4 4 2 3" xfId="4996" xr:uid="{0FAB0F38-185E-4DB1-ADBB-7C609F1D755D}"/>
    <cellStyle name="常规 6 4 4 2 3 2" xfId="11766" xr:uid="{A7E5BF10-51FC-4FC6-A925-8DD6F7356814}"/>
    <cellStyle name="常规 6 4 4 2 4" xfId="7833" xr:uid="{F686784E-2448-41AA-8720-98842F36E321}"/>
    <cellStyle name="常规 6 4 4 3" xfId="3846" xr:uid="{1ADAD564-79F2-4C58-9F4E-589DBDB17359}"/>
    <cellStyle name="常规 6 4 4 3 2" xfId="3847" xr:uid="{9BAEE46D-2B9C-4C9C-8726-DF304114F68F}"/>
    <cellStyle name="常规 6 4 4 3 2 2" xfId="6766" xr:uid="{C5561700-37B0-450C-9552-D3C99CD756D7}"/>
    <cellStyle name="常规 6 4 4 3 2 2 2" xfId="13536" xr:uid="{983ABC3A-99B7-4321-AFC6-7FC0C5987DD3}"/>
    <cellStyle name="常规 6 4 4 3 2 3" xfId="9992" xr:uid="{F6A04846-96D1-4DC6-891E-A7F2D240C917}"/>
    <cellStyle name="常规 6 4 4 3 3" xfId="5350" xr:uid="{1C932944-4DBF-4D4E-83E6-1EDE188F325C}"/>
    <cellStyle name="常规 6 4 4 3 3 2" xfId="12120" xr:uid="{8A382E16-4787-4B14-80FD-B8F7FA7078F1}"/>
    <cellStyle name="常规 6 4 4 3 4" xfId="8187" xr:uid="{61D22089-9EB4-455E-92CD-50E8675C032E}"/>
    <cellStyle name="常规 6 4 4 4" xfId="3848" xr:uid="{78D7EF31-4C96-47A4-BE47-BFD6A6DD46B3}"/>
    <cellStyle name="常规 6 4 4 4 2" xfId="3849" xr:uid="{2D19512E-4057-4A09-A6EA-7B5F6C47E5D0}"/>
    <cellStyle name="常规 6 4 4 4 2 2" xfId="7120" xr:uid="{48EF7313-1FF9-4DB3-BB32-BD3403667F45}"/>
    <cellStyle name="常规 6 4 4 4 2 2 2" xfId="13890" xr:uid="{93BA469D-EAC3-47C3-8BDE-03FD51730686}"/>
    <cellStyle name="常规 6 4 4 4 2 3" xfId="10346" xr:uid="{AB4AC95D-F6B8-4D9C-B5BD-E29E00055E0C}"/>
    <cellStyle name="常规 6 4 4 4 3" xfId="5704" xr:uid="{3203A994-F457-4A20-9EA6-BA7E7CA61B70}"/>
    <cellStyle name="常规 6 4 4 4 3 2" xfId="12474" xr:uid="{0B740481-60A0-494A-AC01-D6BBB1AD2608}"/>
    <cellStyle name="常规 6 4 4 4 4" xfId="8541" xr:uid="{69C93D06-EC2A-498B-908A-02D0B54D7517}"/>
    <cellStyle name="常规 6 4 4 5" xfId="3850" xr:uid="{4E1398A3-5DD1-476C-BBE0-519CE13935AC}"/>
    <cellStyle name="常规 6 4 4 5 2" xfId="6058" xr:uid="{30C5EAC9-5196-4646-9661-EF36403B038F}"/>
    <cellStyle name="常规 6 4 4 5 2 2" xfId="12828" xr:uid="{AA4723AD-1F81-4F3C-9016-28C1F8962C0E}"/>
    <cellStyle name="常规 6 4 4 5 3" xfId="9284" xr:uid="{5011AB4F-2E30-4063-97D0-B854ACC10B18}"/>
    <cellStyle name="常规 6 4 4 6" xfId="4642" xr:uid="{C20693D8-6442-4A32-9431-52D2F526DA2C}"/>
    <cellStyle name="常规 6 4 4 6 2" xfId="11412" xr:uid="{ED8814EC-C235-4449-972F-337D831B4B1C}"/>
    <cellStyle name="常规 6 4 4 7" xfId="7479" xr:uid="{1074D5E8-9740-4D20-BD90-68C79E09F7F4}"/>
    <cellStyle name="常规 6 4 5" xfId="3851" xr:uid="{CAADBCEC-6233-42F2-9979-72145884DD3F}"/>
    <cellStyle name="常规 6 4 5 2" xfId="3852" xr:uid="{C34B7563-C720-4A2D-93C3-A1DCFF3F7359}"/>
    <cellStyle name="常规 6 4 5 2 2" xfId="6235" xr:uid="{2F51FBA3-2B24-4B66-B7E4-06B5D4AEA191}"/>
    <cellStyle name="常规 6 4 5 2 2 2" xfId="13005" xr:uid="{519216AA-F752-4A9F-A18E-E0FACCF48CC2}"/>
    <cellStyle name="常规 6 4 5 2 3" xfId="9461" xr:uid="{9C20DAE8-5E34-4370-9A29-4BE211AB8F7D}"/>
    <cellStyle name="常规 6 4 5 3" xfId="4819" xr:uid="{F00AD9BA-F0CC-45BB-AA42-788DB280D075}"/>
    <cellStyle name="常规 6 4 5 3 2" xfId="11589" xr:uid="{F33772AA-0E10-403F-9E83-E9713DA68026}"/>
    <cellStyle name="常规 6 4 5 4" xfId="7656" xr:uid="{94C3AAE4-6DD5-47BC-98CF-B922AF15A052}"/>
    <cellStyle name="常规 6 4 6" xfId="3853" xr:uid="{B10A8B6A-8F5C-4C54-9D46-8796068B25C0}"/>
    <cellStyle name="常规 6 4 6 2" xfId="3854" xr:uid="{D6175295-A5D9-4CE8-86C4-B30B32B19DE4}"/>
    <cellStyle name="常规 6 4 6 2 2" xfId="6589" xr:uid="{3B5322E5-C5A5-4FE6-B895-E77057A954BB}"/>
    <cellStyle name="常规 6 4 6 2 2 2" xfId="13359" xr:uid="{52B945B0-DB44-4B7D-9977-6678F6490CEE}"/>
    <cellStyle name="常规 6 4 6 2 3" xfId="9815" xr:uid="{1A796ABF-7FF3-4BD7-A707-0EDE74EFC80F}"/>
    <cellStyle name="常规 6 4 6 3" xfId="5173" xr:uid="{E4DD873B-8544-4FE9-902D-9A3AC19E6613}"/>
    <cellStyle name="常规 6 4 6 3 2" xfId="11943" xr:uid="{CEE82ABE-CB24-4FB2-AEA3-0C6E6F6F3CE6}"/>
    <cellStyle name="常规 6 4 6 4" xfId="8010" xr:uid="{371D3F19-E5B1-4B41-A61F-F31C82C00435}"/>
    <cellStyle name="常规 6 4 7" xfId="3855" xr:uid="{5F1EBD31-8DEB-4DCC-B488-38D57471C28B}"/>
    <cellStyle name="常规 6 4 7 2" xfId="3856" xr:uid="{E45A8D07-DB1F-45C6-B98E-E11AAC3C4FAC}"/>
    <cellStyle name="常规 6 4 7 2 2" xfId="6943" xr:uid="{702A3D6C-B913-4FB2-BC28-464519EA2808}"/>
    <cellStyle name="常规 6 4 7 2 2 2" xfId="13713" xr:uid="{BB3383E5-6A73-4F92-A00B-0164E7A54C3A}"/>
    <cellStyle name="常规 6 4 7 2 3" xfId="10169" xr:uid="{8323033F-DAF0-4CA6-A599-D352D4BF273C}"/>
    <cellStyle name="常规 6 4 7 3" xfId="5527" xr:uid="{FE4EB7BA-6405-43FC-BC33-B71E2E168405}"/>
    <cellStyle name="常规 6 4 7 3 2" xfId="12297" xr:uid="{DEB47049-DF6E-49C9-814A-9E8ED8BCD9D4}"/>
    <cellStyle name="常规 6 4 7 4" xfId="8364" xr:uid="{47F10BDB-BBB8-43AF-ACF4-E378A2D412B7}"/>
    <cellStyle name="常规 6 4 8" xfId="3857" xr:uid="{4BD5EDBA-2ED8-4935-990E-7500ECA9D457}"/>
    <cellStyle name="常规 6 4 8 2" xfId="5881" xr:uid="{BC6F6D5A-7EEA-4DAB-B920-297D1E90A53F}"/>
    <cellStyle name="常规 6 4 8 2 2" xfId="12651" xr:uid="{CC03DBF2-E3C4-47D9-A669-06336DF8B9AE}"/>
    <cellStyle name="常规 6 4 8 3" xfId="9107" xr:uid="{B92DD5E8-E192-4CCB-B291-FB70875D79F4}"/>
    <cellStyle name="常规 6 4 9" xfId="4465" xr:uid="{43459892-51AF-4E08-AA31-EE510EDE13AD}"/>
    <cellStyle name="常规 6 4 9 2" xfId="11235" xr:uid="{F6F2BA5D-05AB-4BEA-9E34-896A0B84FFF2}"/>
    <cellStyle name="常规 6 5" xfId="3858" xr:uid="{831F62DA-A571-4AED-BCE3-D2110AA843FB}"/>
    <cellStyle name="常规 6 5 10" xfId="7316" xr:uid="{D868FE16-11FF-406C-8703-012BBF6C5902}"/>
    <cellStyle name="常规 6 5 2" xfId="3859" xr:uid="{04785DEC-8C60-4492-8221-252922C3D164}"/>
    <cellStyle name="常规 6 5 2 2" xfId="3860" xr:uid="{3A4DFCC0-A9B1-4F7F-ACF1-3D976C963D71}"/>
    <cellStyle name="常规 6 5 2 2 2" xfId="3861" xr:uid="{524E74FD-73ED-43E6-8E4C-47C7D17AE18E}"/>
    <cellStyle name="常规 6 5 2 2 2 2" xfId="3862" xr:uid="{4077493E-FD60-474B-8962-1F862B0C8A41}"/>
    <cellStyle name="常规 6 5 2 2 2 2 2" xfId="3863" xr:uid="{82A5FAB0-E1F3-4576-A0AE-319824B8D42B}"/>
    <cellStyle name="常规 6 5 2 2 2 2 2 2" xfId="6549" xr:uid="{147C89B4-BF12-443D-A423-ED11C01642B3}"/>
    <cellStyle name="常规 6 5 2 2 2 2 2 2 2" xfId="13319" xr:uid="{B65C2160-C992-4A0C-A292-942DEA74A556}"/>
    <cellStyle name="常规 6 5 2 2 2 2 2 3" xfId="9775" xr:uid="{D8A1EDB7-9E1B-4E16-A2C0-3EED21A850A1}"/>
    <cellStyle name="常规 6 5 2 2 2 2 3" xfId="5133" xr:uid="{E2A572D2-E2C6-49CA-8544-F5EA2DB886AD}"/>
    <cellStyle name="常规 6 5 2 2 2 2 3 2" xfId="11903" xr:uid="{FBFDECED-FB9F-4652-8EAF-BBC277006CD3}"/>
    <cellStyle name="常规 6 5 2 2 2 2 4" xfId="7970" xr:uid="{DF85F9DA-9E94-48D2-A17E-3D60975D87ED}"/>
    <cellStyle name="常规 6 5 2 2 2 3" xfId="3864" xr:uid="{11DF0C68-026B-45BD-9445-C6154D95BB71}"/>
    <cellStyle name="常规 6 5 2 2 2 3 2" xfId="3865" xr:uid="{44C7F9D1-D2CF-400E-973D-56A999665AEA}"/>
    <cellStyle name="常规 6 5 2 2 2 3 2 2" xfId="6903" xr:uid="{6F32C096-4701-4585-A6F8-354676E41106}"/>
    <cellStyle name="常规 6 5 2 2 2 3 2 2 2" xfId="13673" xr:uid="{67ED58E6-E89F-4671-AE63-0C7AA58647DE}"/>
    <cellStyle name="常规 6 5 2 2 2 3 2 3" xfId="10129" xr:uid="{B4865E74-EB12-4141-98A3-D06A255C0646}"/>
    <cellStyle name="常规 6 5 2 2 2 3 3" xfId="5487" xr:uid="{A2B633B4-8044-4CB7-BC2D-0E13FCD1AB6D}"/>
    <cellStyle name="常规 6 5 2 2 2 3 3 2" xfId="12257" xr:uid="{8B5898C3-3961-476B-B546-ABAB0391BE3E}"/>
    <cellStyle name="常规 6 5 2 2 2 3 4" xfId="8324" xr:uid="{0C7E73F8-FF8B-4CF1-B6BB-EC1C910ABBD3}"/>
    <cellStyle name="常规 6 5 2 2 2 4" xfId="3866" xr:uid="{BAF731F8-028F-443D-922A-1FEBBD14923E}"/>
    <cellStyle name="常规 6 5 2 2 2 4 2" xfId="3867" xr:uid="{FB6DE320-52FF-4FB7-BBFC-01090C1B5C54}"/>
    <cellStyle name="常规 6 5 2 2 2 4 2 2" xfId="7257" xr:uid="{3447E323-7572-46AF-9C3E-730A7C9578B6}"/>
    <cellStyle name="常规 6 5 2 2 2 4 2 2 2" xfId="14027" xr:uid="{F19207FC-2EA9-4912-B2EB-ACE878CA1B7B}"/>
    <cellStyle name="常规 6 5 2 2 2 4 2 3" xfId="10483" xr:uid="{4CCD9FCB-BCAB-4B8A-880F-9676183636A7}"/>
    <cellStyle name="常规 6 5 2 2 2 4 3" xfId="5841" xr:uid="{D476978F-691A-4D8C-89EE-10D437AAD8DC}"/>
    <cellStyle name="常规 6 5 2 2 2 4 3 2" xfId="12611" xr:uid="{0B77DBD2-EB06-442C-B3B0-98BBCC34580B}"/>
    <cellStyle name="常规 6 5 2 2 2 4 4" xfId="8678" xr:uid="{6649F0DB-49D1-4E68-9783-DCB188F77B90}"/>
    <cellStyle name="常规 6 5 2 2 2 5" xfId="3868" xr:uid="{5F36A7F7-91CA-4B9E-972C-0C62CE5B9961}"/>
    <cellStyle name="常规 6 5 2 2 2 5 2" xfId="6195" xr:uid="{09F7CD3C-E226-4AFD-B1AA-F701B585A502}"/>
    <cellStyle name="常规 6 5 2 2 2 5 2 2" xfId="12965" xr:uid="{31B272E0-4493-4214-B54B-8D6EC8F4AE88}"/>
    <cellStyle name="常规 6 5 2 2 2 5 3" xfId="9421" xr:uid="{750317B2-3C95-4FA1-A594-70A1BBDC7D64}"/>
    <cellStyle name="常规 6 5 2 2 2 6" xfId="4779" xr:uid="{B67E345C-323C-44DA-AF50-6B98A518FD8C}"/>
    <cellStyle name="常规 6 5 2 2 2 6 2" xfId="11549" xr:uid="{896EFBFD-B461-451C-A111-DD73741061E2}"/>
    <cellStyle name="常规 6 5 2 2 2 7" xfId="7616" xr:uid="{30D3E327-3D84-40FB-8882-5BE078B687F2}"/>
    <cellStyle name="常规 6 5 2 2 3" xfId="3869" xr:uid="{BD519B54-A06E-4A98-A601-4CDDE79B3200}"/>
    <cellStyle name="常规 6 5 2 2 3 2" xfId="3870" xr:uid="{D75D55F6-73D9-4E02-BA02-12DD80265BE5}"/>
    <cellStyle name="常规 6 5 2 2 3 2 2" xfId="6372" xr:uid="{37FC2769-D870-428C-94F3-E06EC5F660A4}"/>
    <cellStyle name="常规 6 5 2 2 3 2 2 2" xfId="13142" xr:uid="{9FB537B2-8D05-4A39-93B1-2C03BCDA9A0C}"/>
    <cellStyle name="常规 6 5 2 2 3 2 3" xfId="9598" xr:uid="{48896303-8213-40CE-A30B-ED6E66E4EC36}"/>
    <cellStyle name="常规 6 5 2 2 3 3" xfId="4956" xr:uid="{14780B4C-2A32-42B0-B8B3-887EE0A8C86D}"/>
    <cellStyle name="常规 6 5 2 2 3 3 2" xfId="11726" xr:uid="{FF119363-2DB7-4372-BA87-8E8BDEBA614B}"/>
    <cellStyle name="常规 6 5 2 2 3 4" xfId="7793" xr:uid="{DC3CF342-7ACB-4464-A6BC-BCC6BE16B794}"/>
    <cellStyle name="常规 6 5 2 2 4" xfId="3871" xr:uid="{1CF3BC9C-9FDA-4E3F-AF8B-AFD4E8B66BE4}"/>
    <cellStyle name="常规 6 5 2 2 4 2" xfId="3872" xr:uid="{A5D31D98-59B8-4008-8B98-A36E9990C5E5}"/>
    <cellStyle name="常规 6 5 2 2 4 2 2" xfId="6726" xr:uid="{BAD9A94B-C06D-4CA3-8AC2-9077B090DBCB}"/>
    <cellStyle name="常规 6 5 2 2 4 2 2 2" xfId="13496" xr:uid="{374728A7-55CC-4D24-905F-B8A67DD648F4}"/>
    <cellStyle name="常规 6 5 2 2 4 2 3" xfId="9952" xr:uid="{0A8536D4-E3B6-4B98-84CB-8C208B19C54E}"/>
    <cellStyle name="常规 6 5 2 2 4 3" xfId="5310" xr:uid="{130DC409-9C81-487D-B10D-EEEF3E5940B7}"/>
    <cellStyle name="常规 6 5 2 2 4 3 2" xfId="12080" xr:uid="{21297C49-5239-461B-843D-82460A6E65A8}"/>
    <cellStyle name="常规 6 5 2 2 4 4" xfId="8147" xr:uid="{0EF80ABB-C65D-440A-B653-4587C97958BD}"/>
    <cellStyle name="常规 6 5 2 2 5" xfId="3873" xr:uid="{2BE1AFD1-6204-4CFD-94AD-7D7AB8BB0C4D}"/>
    <cellStyle name="常规 6 5 2 2 5 2" xfId="3874" xr:uid="{31423FAE-9840-48DC-897D-FB5CB34955B3}"/>
    <cellStyle name="常规 6 5 2 2 5 2 2" xfId="7080" xr:uid="{DC05B02F-54C9-40B3-B98F-08C77EA77551}"/>
    <cellStyle name="常规 6 5 2 2 5 2 2 2" xfId="13850" xr:uid="{32F53D98-47DB-4803-ABB3-364FE0648E52}"/>
    <cellStyle name="常规 6 5 2 2 5 2 3" xfId="10306" xr:uid="{F852E8CC-3E04-4AB3-BDD3-B93080A06095}"/>
    <cellStyle name="常规 6 5 2 2 5 3" xfId="5664" xr:uid="{C2F47F09-2E39-4FFC-9FFF-7C99FCE610B2}"/>
    <cellStyle name="常规 6 5 2 2 5 3 2" xfId="12434" xr:uid="{83E8490D-6B7F-42F4-BD06-DF6B5A263835}"/>
    <cellStyle name="常规 6 5 2 2 5 4" xfId="8501" xr:uid="{4CEB0585-A95F-4E0C-A4FC-D7DE4AA77293}"/>
    <cellStyle name="常规 6 5 2 2 6" xfId="3875" xr:uid="{0F19BDB6-AC47-488B-A014-669C179BA3E3}"/>
    <cellStyle name="常规 6 5 2 2 6 2" xfId="6018" xr:uid="{4D151443-282C-421F-A230-E377546A630A}"/>
    <cellStyle name="常规 6 5 2 2 6 2 2" xfId="12788" xr:uid="{9AD007F3-D9C2-4ECA-AC60-F76EF41629DE}"/>
    <cellStyle name="常规 6 5 2 2 6 3" xfId="9244" xr:uid="{4252FE6B-0749-48C6-A4AF-F15327BBC042}"/>
    <cellStyle name="常规 6 5 2 2 7" xfId="4602" xr:uid="{BFA752F9-E055-49E3-92AB-E1160CF17E39}"/>
    <cellStyle name="常规 6 5 2 2 7 2" xfId="11372" xr:uid="{99C81BD8-26C3-4D80-9F88-4624A5FFF2A3}"/>
    <cellStyle name="常规 6 5 2 2 8" xfId="7439" xr:uid="{0980F7DB-64B5-4744-8829-52C1EB49F51F}"/>
    <cellStyle name="常规 6 5 2 3" xfId="3876" xr:uid="{A8688678-5AD0-4E87-8D9D-98D4FF015E4C}"/>
    <cellStyle name="常规 6 5 2 3 2" xfId="3877" xr:uid="{7AD4AB73-4A9F-4D82-A2C9-3867323AD6AB}"/>
    <cellStyle name="常规 6 5 2 3 2 2" xfId="3878" xr:uid="{2D6F068A-7BC6-40A8-8C5D-E7790EBF2179}"/>
    <cellStyle name="常规 6 5 2 3 2 2 2" xfId="6468" xr:uid="{7871CB7F-F99B-4F7F-BDA3-E3E23768EA27}"/>
    <cellStyle name="常规 6 5 2 3 2 2 2 2" xfId="13238" xr:uid="{FA31AC9B-033A-4BA7-841A-FCB942A0A4FA}"/>
    <cellStyle name="常规 6 5 2 3 2 2 3" xfId="9694" xr:uid="{868D4ADD-DDF5-4F14-8489-70FB01FB7CD1}"/>
    <cellStyle name="常规 6 5 2 3 2 3" xfId="5052" xr:uid="{C1915599-F481-4293-9648-5C2628C583D4}"/>
    <cellStyle name="常规 6 5 2 3 2 3 2" xfId="11822" xr:uid="{623FFFE5-4254-43F6-B24A-3A1A67917AA9}"/>
    <cellStyle name="常规 6 5 2 3 2 4" xfId="7889" xr:uid="{0EE13B43-AFD8-4719-80E5-0C62255B4745}"/>
    <cellStyle name="常规 6 5 2 3 3" xfId="3879" xr:uid="{C0E79DAD-EBFF-4611-9ABB-8F7F99CE5408}"/>
    <cellStyle name="常规 6 5 2 3 3 2" xfId="3880" xr:uid="{95FA87C2-959E-406F-B6F0-73323270DE8B}"/>
    <cellStyle name="常规 6 5 2 3 3 2 2" xfId="6822" xr:uid="{962C79C1-335E-4640-A040-EEC6DC67A689}"/>
    <cellStyle name="常规 6 5 2 3 3 2 2 2" xfId="13592" xr:uid="{7D598A83-CBB7-43F2-8DB2-FC62B22B6EBA}"/>
    <cellStyle name="常规 6 5 2 3 3 2 3" xfId="10048" xr:uid="{8EE31FF2-4BC4-438E-A4B5-C0876186EBFA}"/>
    <cellStyle name="常规 6 5 2 3 3 3" xfId="5406" xr:uid="{F8E497C8-64DC-4835-B427-2695BB054070}"/>
    <cellStyle name="常规 6 5 2 3 3 3 2" xfId="12176" xr:uid="{6F579595-1D66-4A30-9E0F-3D204C86212C}"/>
    <cellStyle name="常规 6 5 2 3 3 4" xfId="8243" xr:uid="{905A3A34-DE7F-4A15-8234-D50C1DFFD495}"/>
    <cellStyle name="常规 6 5 2 3 4" xfId="3881" xr:uid="{2237538E-9610-4E11-9CB7-A685331CE975}"/>
    <cellStyle name="常规 6 5 2 3 4 2" xfId="3882" xr:uid="{4BFF891C-71DD-4A94-8190-692E3CE5C167}"/>
    <cellStyle name="常规 6 5 2 3 4 2 2" xfId="7176" xr:uid="{59C49FC8-5B3E-4765-AAE9-9985E7E9ADB0}"/>
    <cellStyle name="常规 6 5 2 3 4 2 2 2" xfId="13946" xr:uid="{B576CD84-BEA7-4920-84B1-933CB25C2765}"/>
    <cellStyle name="常规 6 5 2 3 4 2 3" xfId="10402" xr:uid="{C166722C-3309-41AA-9D41-91439BBE3D74}"/>
    <cellStyle name="常规 6 5 2 3 4 3" xfId="5760" xr:uid="{121D2CCB-6B10-4B2B-843D-0C4665A5E98A}"/>
    <cellStyle name="常规 6 5 2 3 4 3 2" xfId="12530" xr:uid="{7596B19F-5F68-475E-A00C-5994C9C73E4E}"/>
    <cellStyle name="常规 6 5 2 3 4 4" xfId="8597" xr:uid="{08A0AFE7-95BB-4B5A-BA11-7E7B61A9EC35}"/>
    <cellStyle name="常规 6 5 2 3 5" xfId="3883" xr:uid="{D21C97CC-70D0-42B4-BFB8-D91780C7CC2C}"/>
    <cellStyle name="常规 6 5 2 3 5 2" xfId="6114" xr:uid="{CB7D0A44-2959-4A03-958C-9D291926D186}"/>
    <cellStyle name="常规 6 5 2 3 5 2 2" xfId="12884" xr:uid="{0796CE0A-282D-44AD-9BB0-6730A2E43C70}"/>
    <cellStyle name="常规 6 5 2 3 5 3" xfId="9340" xr:uid="{0C54548C-8556-41E1-B820-B5257C8B2CE0}"/>
    <cellStyle name="常规 6 5 2 3 6" xfId="4698" xr:uid="{4D93B503-9B9E-4975-B48A-ECF55A205A5A}"/>
    <cellStyle name="常规 6 5 2 3 6 2" xfId="11468" xr:uid="{69AF06A0-07A1-462A-A9E0-250F0260CA87}"/>
    <cellStyle name="常规 6 5 2 3 7" xfId="7535" xr:uid="{091EFB7A-0163-4AE8-BA3A-AAB600F879E9}"/>
    <cellStyle name="常规 6 5 2 4" xfId="3884" xr:uid="{877AFA39-1FFA-41CD-9783-21875F49B778}"/>
    <cellStyle name="常规 6 5 2 4 2" xfId="3885" xr:uid="{C7FD0B1D-7097-40B4-8246-96478F4BB17B}"/>
    <cellStyle name="常规 6 5 2 4 2 2" xfId="6291" xr:uid="{85726F66-6737-45E5-BCB7-F1A5DE8996C6}"/>
    <cellStyle name="常规 6 5 2 4 2 2 2" xfId="13061" xr:uid="{1C58DAE6-5D55-4D20-B625-6147B3CCF445}"/>
    <cellStyle name="常规 6 5 2 4 2 3" xfId="9517" xr:uid="{0FE654F3-C7A7-4FEB-AF9C-083EB677EB3A}"/>
    <cellStyle name="常规 6 5 2 4 3" xfId="4875" xr:uid="{1322B60D-ABF2-4E62-AAD3-EAE2D9740239}"/>
    <cellStyle name="常规 6 5 2 4 3 2" xfId="11645" xr:uid="{4B2362A0-554F-4E2D-9E7E-D9E1467776D8}"/>
    <cellStyle name="常规 6 5 2 4 4" xfId="7712" xr:uid="{F75722D4-96C7-4E52-AE03-996D17F58B46}"/>
    <cellStyle name="常规 6 5 2 5" xfId="3886" xr:uid="{399D841D-76AE-44AE-B708-4DAEE217C27A}"/>
    <cellStyle name="常规 6 5 2 5 2" xfId="3887" xr:uid="{FDA13554-4CBC-419C-A8F2-22DD4C8B96D8}"/>
    <cellStyle name="常规 6 5 2 5 2 2" xfId="6645" xr:uid="{8C88F69C-F62B-45A7-9886-860B97721532}"/>
    <cellStyle name="常规 6 5 2 5 2 2 2" xfId="13415" xr:uid="{896E32EF-DF10-4019-A865-81C664D7F2C2}"/>
    <cellStyle name="常规 6 5 2 5 2 3" xfId="9871" xr:uid="{96C12670-B151-4F00-A47C-A84084412E59}"/>
    <cellStyle name="常规 6 5 2 5 3" xfId="5229" xr:uid="{7686B60B-A186-4A4A-93A8-C4FF36BD8F45}"/>
    <cellStyle name="常规 6 5 2 5 3 2" xfId="11999" xr:uid="{24A7C172-2221-4964-8C3B-18C32D85132C}"/>
    <cellStyle name="常规 6 5 2 5 4" xfId="8066" xr:uid="{157CF08E-373D-4F89-BCA9-CF0B99D2EAFB}"/>
    <cellStyle name="常规 6 5 2 6" xfId="3888" xr:uid="{42C9FC8E-C82C-44C6-9F29-FAF07BC797A4}"/>
    <cellStyle name="常规 6 5 2 6 2" xfId="3889" xr:uid="{2BAFAABE-C373-437B-B7EB-EFA68DAD3DC3}"/>
    <cellStyle name="常规 6 5 2 6 2 2" xfId="6999" xr:uid="{5C04CFA0-CFC3-46DE-B20F-EBA11DF2EB95}"/>
    <cellStyle name="常规 6 5 2 6 2 2 2" xfId="13769" xr:uid="{ED946AEC-7422-43EF-8041-3BF95ADE374E}"/>
    <cellStyle name="常规 6 5 2 6 2 3" xfId="10225" xr:uid="{51F23554-16BD-4455-9296-944DB0D544AD}"/>
    <cellStyle name="常规 6 5 2 6 3" xfId="5583" xr:uid="{CFD59E54-3598-4FD1-91F8-EADD54E46B18}"/>
    <cellStyle name="常规 6 5 2 6 3 2" xfId="12353" xr:uid="{A814F653-3E66-4FCA-A165-D7D9D9B19A4D}"/>
    <cellStyle name="常规 6 5 2 6 4" xfId="8420" xr:uid="{18A812A8-28D1-4A0F-AF25-6C4F728A6AEF}"/>
    <cellStyle name="常规 6 5 2 7" xfId="3890" xr:uid="{9211507E-7AEE-4390-81D7-AC519C166994}"/>
    <cellStyle name="常规 6 5 2 7 2" xfId="5937" xr:uid="{FD18F0FF-B41F-4F88-946C-02BAD08746EC}"/>
    <cellStyle name="常规 6 5 2 7 2 2" xfId="12707" xr:uid="{FDAC1520-710D-4EEC-A0EF-6C221ECACAEB}"/>
    <cellStyle name="常规 6 5 2 7 3" xfId="9163" xr:uid="{56D924A9-A860-460E-87B6-475BC751C82D}"/>
    <cellStyle name="常规 6 5 2 8" xfId="4521" xr:uid="{FDD577F4-529F-4B0D-A9C9-0080C450EC48}"/>
    <cellStyle name="常规 6 5 2 8 2" xfId="11291" xr:uid="{BC3B7477-D3A8-4363-9E02-D89446E838A1}"/>
    <cellStyle name="常规 6 5 2 9" xfId="7358" xr:uid="{DDCE0183-ACAD-4B15-94F6-281E379B8D83}"/>
    <cellStyle name="常规 6 5 3" xfId="3891" xr:uid="{D1038864-88DC-4761-8F80-DC7354E2C1DF}"/>
    <cellStyle name="常规 6 5 3 2" xfId="3892" xr:uid="{8C31546A-F6F2-46C1-9DD6-66AA9E357363}"/>
    <cellStyle name="常规 6 5 3 2 2" xfId="3893" xr:uid="{31E041A8-0EC1-4003-B2C8-22FA02E2AB02}"/>
    <cellStyle name="常规 6 5 3 2 2 2" xfId="3894" xr:uid="{5E527220-A0C0-443B-AFFD-B6A12823C565}"/>
    <cellStyle name="常规 6 5 3 2 2 2 2" xfId="6507" xr:uid="{A4D959E5-6E5C-4EA0-BEF0-9E34A4F13234}"/>
    <cellStyle name="常规 6 5 3 2 2 2 2 2" xfId="13277" xr:uid="{3A0A7EBB-584C-49D5-A8E7-8FF26380C13A}"/>
    <cellStyle name="常规 6 5 3 2 2 2 3" xfId="9733" xr:uid="{CF2AB402-D4D4-41C7-A8A1-ADF3B2952B78}"/>
    <cellStyle name="常规 6 5 3 2 2 3" xfId="5091" xr:uid="{DD0E962C-14A2-4C86-8F6E-D75CA885BC87}"/>
    <cellStyle name="常规 6 5 3 2 2 3 2" xfId="11861" xr:uid="{33F5DE78-253B-4C3F-BE16-219CB0A2D389}"/>
    <cellStyle name="常规 6 5 3 2 2 4" xfId="7928" xr:uid="{CC4A6E8A-24A3-48D5-B33A-CE0A6C4D9426}"/>
    <cellStyle name="常规 6 5 3 2 3" xfId="3895" xr:uid="{F7018B06-EC3C-4EE3-9E45-93C9A47B3E61}"/>
    <cellStyle name="常规 6 5 3 2 3 2" xfId="3896" xr:uid="{52E15FC2-3CBF-465A-90D1-3ADB8731078D}"/>
    <cellStyle name="常规 6 5 3 2 3 2 2" xfId="6861" xr:uid="{6A1EAABC-7183-4C75-AFE5-DA79751FAFF5}"/>
    <cellStyle name="常规 6 5 3 2 3 2 2 2" xfId="13631" xr:uid="{9C7564D5-52FE-4D5D-9311-99AF6A43AF6B}"/>
    <cellStyle name="常规 6 5 3 2 3 2 3" xfId="10087" xr:uid="{EB76AE14-E359-4804-AAF9-6F92D90E1E19}"/>
    <cellStyle name="常规 6 5 3 2 3 3" xfId="5445" xr:uid="{D689E58A-8665-4D19-BADE-DAF1479BE164}"/>
    <cellStyle name="常规 6 5 3 2 3 3 2" xfId="12215" xr:uid="{495664F5-9B93-486D-8B39-C0EFAFAFC5DE}"/>
    <cellStyle name="常规 6 5 3 2 3 4" xfId="8282" xr:uid="{D4563761-EBD1-4F8B-9631-F5B4E925C0F9}"/>
    <cellStyle name="常规 6 5 3 2 4" xfId="3897" xr:uid="{98DDF2E0-93BA-40E6-80F7-B4BAA4C0555B}"/>
    <cellStyle name="常规 6 5 3 2 4 2" xfId="3898" xr:uid="{C1E0006E-F01F-4C9D-9DD1-3E824256C6A9}"/>
    <cellStyle name="常规 6 5 3 2 4 2 2" xfId="7215" xr:uid="{EEE4BFE2-367F-4822-9338-09AC23B7C30B}"/>
    <cellStyle name="常规 6 5 3 2 4 2 2 2" xfId="13985" xr:uid="{6CCB659B-C467-4341-BE51-65D9052DC69C}"/>
    <cellStyle name="常规 6 5 3 2 4 2 3" xfId="10441" xr:uid="{2EF17528-5134-443B-89CC-680B24F87C1D}"/>
    <cellStyle name="常规 6 5 3 2 4 3" xfId="5799" xr:uid="{7659A77A-21EF-4F50-B982-691BDA6A8A71}"/>
    <cellStyle name="常规 6 5 3 2 4 3 2" xfId="12569" xr:uid="{52BDAC6B-221A-4097-8591-4EC62D483FBD}"/>
    <cellStyle name="常规 6 5 3 2 4 4" xfId="8636" xr:uid="{14C4B69B-7AAB-4BAF-A606-01BD25CA7A63}"/>
    <cellStyle name="常规 6 5 3 2 5" xfId="3899" xr:uid="{5C53235D-DCEA-4B98-AC79-48AC0E6CE4D8}"/>
    <cellStyle name="常规 6 5 3 2 5 2" xfId="6153" xr:uid="{329BFF0D-6348-4D12-8780-B82B103597D2}"/>
    <cellStyle name="常规 6 5 3 2 5 2 2" xfId="12923" xr:uid="{29E538AD-C8F0-4D13-845B-63EBDDB221F1}"/>
    <cellStyle name="常规 6 5 3 2 5 3" xfId="9379" xr:uid="{54C8F702-7F32-481F-AC03-0ACDF41CB742}"/>
    <cellStyle name="常规 6 5 3 2 6" xfId="4737" xr:uid="{BBFE706F-21DF-4CDE-8933-18A52555DB58}"/>
    <cellStyle name="常规 6 5 3 2 6 2" xfId="11507" xr:uid="{29E539C7-5624-4E0F-87EF-9C9779FFD19C}"/>
    <cellStyle name="常规 6 5 3 2 7" xfId="7574" xr:uid="{439C11DB-3A3D-45DD-BF55-DA06C33195E5}"/>
    <cellStyle name="常规 6 5 3 3" xfId="3900" xr:uid="{596D736B-9F60-4376-9265-2862D5CDE101}"/>
    <cellStyle name="常规 6 5 3 3 2" xfId="3901" xr:uid="{045EAFD8-F22F-443C-9723-04A374A982AD}"/>
    <cellStyle name="常规 6 5 3 3 2 2" xfId="6330" xr:uid="{47A486FE-53F5-41EE-BC39-2AEC39408F3B}"/>
    <cellStyle name="常规 6 5 3 3 2 2 2" xfId="13100" xr:uid="{CD424CF3-54FE-4D25-8117-69767585499E}"/>
    <cellStyle name="常规 6 5 3 3 2 3" xfId="9556" xr:uid="{15B455E9-014F-4892-992F-E42A6F3EBA36}"/>
    <cellStyle name="常规 6 5 3 3 3" xfId="4914" xr:uid="{B5AAC959-6462-4AAA-8CDE-F0A9EB33AC84}"/>
    <cellStyle name="常规 6 5 3 3 3 2" xfId="11684" xr:uid="{CF425D61-7E8B-4925-8A52-03C5C764B574}"/>
    <cellStyle name="常规 6 5 3 3 4" xfId="7751" xr:uid="{F2994365-05AA-46D4-B7B3-5AC25D2B7780}"/>
    <cellStyle name="常规 6 5 3 4" xfId="3902" xr:uid="{AE714A4D-801F-455C-81B5-58DFF0E5017F}"/>
    <cellStyle name="常规 6 5 3 4 2" xfId="3903" xr:uid="{02FFF322-A57D-4C42-A435-B56A772A4B12}"/>
    <cellStyle name="常规 6 5 3 4 2 2" xfId="6684" xr:uid="{4F7F228A-52CB-49DA-B02A-3F1577FA875A}"/>
    <cellStyle name="常规 6 5 3 4 2 2 2" xfId="13454" xr:uid="{DF26DFFA-B3F1-43E3-A4F5-28D43F465AC5}"/>
    <cellStyle name="常规 6 5 3 4 2 3" xfId="9910" xr:uid="{A5C43F50-FFBF-445C-AA12-7F1AB92667E0}"/>
    <cellStyle name="常规 6 5 3 4 3" xfId="5268" xr:uid="{18165A12-DD54-454D-B300-10803AC5506C}"/>
    <cellStyle name="常规 6 5 3 4 3 2" xfId="12038" xr:uid="{1B0291ED-0FF3-4C71-9387-AC1C29770CD3}"/>
    <cellStyle name="常规 6 5 3 4 4" xfId="8105" xr:uid="{849AEB97-B1E5-4853-AD66-00BCF38EFE02}"/>
    <cellStyle name="常规 6 5 3 5" xfId="3904" xr:uid="{28E7791E-9ABF-440D-A39A-0BB871AEEBD8}"/>
    <cellStyle name="常规 6 5 3 5 2" xfId="3905" xr:uid="{3F90EA12-E915-464B-AC2D-356EDD618EE2}"/>
    <cellStyle name="常规 6 5 3 5 2 2" xfId="7038" xr:uid="{432B762D-1F3A-47D1-92B7-C76E22662CA6}"/>
    <cellStyle name="常规 6 5 3 5 2 2 2" xfId="13808" xr:uid="{6094DE10-3477-47F9-85A8-690C2A44E773}"/>
    <cellStyle name="常规 6 5 3 5 2 3" xfId="10264" xr:uid="{5D0C5DF5-ADA8-4D09-B068-D692C19BDD7D}"/>
    <cellStyle name="常规 6 5 3 5 3" xfId="5622" xr:uid="{19C0C629-9780-43E3-A659-FCF177847116}"/>
    <cellStyle name="常规 6 5 3 5 3 2" xfId="12392" xr:uid="{63942C7D-07D4-4AC6-B7CC-E51954B6A9C6}"/>
    <cellStyle name="常规 6 5 3 5 4" xfId="8459" xr:uid="{8154992C-0E56-4498-BC77-B07EC8E832C9}"/>
    <cellStyle name="常规 6 5 3 6" xfId="3906" xr:uid="{83F0E72C-7B80-4D88-8652-19DE5D150D80}"/>
    <cellStyle name="常规 6 5 3 6 2" xfId="5976" xr:uid="{7C9F2286-F84B-4BDC-B7DB-9F239779F193}"/>
    <cellStyle name="常规 6 5 3 6 2 2" xfId="12746" xr:uid="{02155BC5-E026-42CF-A1DA-B899FAC93911}"/>
    <cellStyle name="常规 6 5 3 6 3" xfId="9202" xr:uid="{57D8BAAE-C282-4005-BF82-18F7BB71DFFB}"/>
    <cellStyle name="常规 6 5 3 7" xfId="4560" xr:uid="{5442CC8B-772D-437B-AC9B-D074E39E1A43}"/>
    <cellStyle name="常规 6 5 3 7 2" xfId="11330" xr:uid="{7F71C3E0-9440-4F97-AD51-B7FEADC452C0}"/>
    <cellStyle name="常规 6 5 3 8" xfId="7397" xr:uid="{89C02D2F-B095-4BE5-9592-F1437BB8D66B}"/>
    <cellStyle name="常规 6 5 4" xfId="3907" xr:uid="{0B937FEA-80CF-43CE-851F-6D7D8F080BAF}"/>
    <cellStyle name="常规 6 5 4 2" xfId="3908" xr:uid="{AB6D781F-16BD-44EB-B343-9D6C9AF01F3F}"/>
    <cellStyle name="常规 6 5 4 2 2" xfId="3909" xr:uid="{FE02C6E6-6CA7-495D-B561-AD265A25B7CA}"/>
    <cellStyle name="常规 6 5 4 2 2 2" xfId="6426" xr:uid="{E0A3AA8F-085D-42C4-AA19-650025987B0B}"/>
    <cellStyle name="常规 6 5 4 2 2 2 2" xfId="13196" xr:uid="{2A3870CA-CAE9-4A83-9325-75524EDA5E34}"/>
    <cellStyle name="常规 6 5 4 2 2 3" xfId="9652" xr:uid="{0A414646-0137-4887-9745-A9B98099DFD0}"/>
    <cellStyle name="常规 6 5 4 2 3" xfId="5010" xr:uid="{56863518-2D43-438C-889E-2022222C78D4}"/>
    <cellStyle name="常规 6 5 4 2 3 2" xfId="11780" xr:uid="{491B50DE-57AB-403E-89FF-7C19D5AD47A2}"/>
    <cellStyle name="常规 6 5 4 2 4" xfId="7847" xr:uid="{29471AA9-1922-4D7D-97C7-6E38E73A71EA}"/>
    <cellStyle name="常规 6 5 4 3" xfId="3910" xr:uid="{0889BD45-70E4-45F8-BF64-6510EE983E75}"/>
    <cellStyle name="常规 6 5 4 3 2" xfId="3911" xr:uid="{908CDDB1-B90B-485C-AE37-2B654F80233C}"/>
    <cellStyle name="常规 6 5 4 3 2 2" xfId="6780" xr:uid="{21764AE8-380A-4D7D-86FE-BC9FD26148D5}"/>
    <cellStyle name="常规 6 5 4 3 2 2 2" xfId="13550" xr:uid="{B91C7105-8AC6-46B1-905D-94422C754B34}"/>
    <cellStyle name="常规 6 5 4 3 2 3" xfId="10006" xr:uid="{A14E84F8-7820-45BB-AE44-882A81F6148F}"/>
    <cellStyle name="常规 6 5 4 3 3" xfId="5364" xr:uid="{836DAEAF-C59A-44AB-B2C6-8C4DE9A71BEA}"/>
    <cellStyle name="常规 6 5 4 3 3 2" xfId="12134" xr:uid="{03A87B23-41E9-4D79-8AFB-16DAE9FE4982}"/>
    <cellStyle name="常规 6 5 4 3 4" xfId="8201" xr:uid="{21D23E56-8B41-4458-BB5C-36C9069645F8}"/>
    <cellStyle name="常规 6 5 4 4" xfId="3912" xr:uid="{AB9006D4-B5E3-46FD-8E61-75CDFB0D97FB}"/>
    <cellStyle name="常规 6 5 4 4 2" xfId="3913" xr:uid="{E65A80D2-5703-45AA-A8D1-C6908D71D703}"/>
    <cellStyle name="常规 6 5 4 4 2 2" xfId="7134" xr:uid="{1928C0ED-0E2E-406C-861F-ABD04D742B2A}"/>
    <cellStyle name="常规 6 5 4 4 2 2 2" xfId="13904" xr:uid="{3078151E-E331-43C2-83B7-EC4F7F5FD3AB}"/>
    <cellStyle name="常规 6 5 4 4 2 3" xfId="10360" xr:uid="{9C961F46-40F6-4CDA-AE45-D9F8B1D0F88D}"/>
    <cellStyle name="常规 6 5 4 4 3" xfId="5718" xr:uid="{446FB8C6-DF98-4111-A69D-81AD952C8566}"/>
    <cellStyle name="常规 6 5 4 4 3 2" xfId="12488" xr:uid="{3D25A029-AD2E-4DAA-89E0-5188FDDC71CC}"/>
    <cellStyle name="常规 6 5 4 4 4" xfId="8555" xr:uid="{BBCBB679-C839-43A8-A88A-EA268204A7FB}"/>
    <cellStyle name="常规 6 5 4 5" xfId="3914" xr:uid="{53945849-B66B-4B8A-9EA0-52F3177DB718}"/>
    <cellStyle name="常规 6 5 4 5 2" xfId="6072" xr:uid="{20D2FDA6-2EB7-4136-855E-3871445DDF39}"/>
    <cellStyle name="常规 6 5 4 5 2 2" xfId="12842" xr:uid="{36098B5E-DF90-40E6-9601-549FF3F0406C}"/>
    <cellStyle name="常规 6 5 4 5 3" xfId="9298" xr:uid="{2005B855-9E28-4358-9D1D-1250AA80E64B}"/>
    <cellStyle name="常规 6 5 4 6" xfId="4656" xr:uid="{E194A95C-8572-4F97-8D5D-C5F2692A2557}"/>
    <cellStyle name="常规 6 5 4 6 2" xfId="11426" xr:uid="{94488AEA-3387-4EC6-A8E0-E73C6407625E}"/>
    <cellStyle name="常规 6 5 4 7" xfId="7493" xr:uid="{3A1D88D0-B9E7-48D3-9B14-347BC2C4611F}"/>
    <cellStyle name="常规 6 5 5" xfId="3915" xr:uid="{9F28F8B1-4BF7-484E-B510-40A46F77D0E9}"/>
    <cellStyle name="常规 6 5 5 2" xfId="3916" xr:uid="{7D112FAD-E442-4CDE-B093-A0A566EAD26F}"/>
    <cellStyle name="常规 6 5 5 2 2" xfId="6249" xr:uid="{2AC2BC2C-CD34-42A4-9072-11870EF731D1}"/>
    <cellStyle name="常规 6 5 5 2 2 2" xfId="13019" xr:uid="{783AB573-2ECE-4AEA-90A9-EF2BB066B9EF}"/>
    <cellStyle name="常规 6 5 5 2 3" xfId="9475" xr:uid="{17A0ED40-08F2-48E1-AB52-B475796272B0}"/>
    <cellStyle name="常规 6 5 5 3" xfId="4833" xr:uid="{7D05B5C0-3BC4-4391-BC17-C90DCB9CF07D}"/>
    <cellStyle name="常规 6 5 5 3 2" xfId="11603" xr:uid="{9F42200A-20E3-46A3-A6B9-BD6A2204F360}"/>
    <cellStyle name="常规 6 5 5 4" xfId="7670" xr:uid="{DFA8D70D-B72A-4B61-84B7-F669B025A3E9}"/>
    <cellStyle name="常规 6 5 6" xfId="3917" xr:uid="{C8ED1D4A-2E18-4B85-9B52-198784786FB7}"/>
    <cellStyle name="常规 6 5 6 2" xfId="3918" xr:uid="{C7C738C4-8377-4984-BD39-A95E0DE283C0}"/>
    <cellStyle name="常规 6 5 6 2 2" xfId="6603" xr:uid="{FD4618FF-6827-4284-9ABE-58F9BFE75351}"/>
    <cellStyle name="常规 6 5 6 2 2 2" xfId="13373" xr:uid="{F091B70E-A61A-47AC-98A6-0892DCFE1461}"/>
    <cellStyle name="常规 6 5 6 2 3" xfId="9829" xr:uid="{F02B7233-4768-4C43-A90D-063B4BA4E379}"/>
    <cellStyle name="常规 6 5 6 3" xfId="5187" xr:uid="{72402FE6-B4BB-46DD-BCD5-40D39F6CFE17}"/>
    <cellStyle name="常规 6 5 6 3 2" xfId="11957" xr:uid="{EF76B6D2-24FF-431A-B79A-A3715F902CAD}"/>
    <cellStyle name="常规 6 5 6 4" xfId="8024" xr:uid="{CBA81BB0-1E60-44E1-A04E-91624EA7BFFF}"/>
    <cellStyle name="常规 6 5 7" xfId="3919" xr:uid="{66F9BC44-B901-46EB-B459-667B2FDEE0BC}"/>
    <cellStyle name="常规 6 5 7 2" xfId="3920" xr:uid="{20CE5B19-90F7-42D0-ACFE-DA405BE0F44A}"/>
    <cellStyle name="常规 6 5 7 2 2" xfId="6957" xr:uid="{8C269B88-398E-4B54-899A-24911505C600}"/>
    <cellStyle name="常规 6 5 7 2 2 2" xfId="13727" xr:uid="{CF2B4853-6432-4C0E-97DF-F66C8EE227AB}"/>
    <cellStyle name="常规 6 5 7 2 3" xfId="10183" xr:uid="{D0020478-40BC-4367-9826-FB3943FF3786}"/>
    <cellStyle name="常规 6 5 7 3" xfId="5541" xr:uid="{78EB854C-9C93-4794-BC32-254C2FA5F6C6}"/>
    <cellStyle name="常规 6 5 7 3 2" xfId="12311" xr:uid="{E62C1BD8-0431-4BBA-B8C3-68316779C729}"/>
    <cellStyle name="常规 6 5 7 4" xfId="8378" xr:uid="{40FAB88E-ED25-48E2-B90C-555027DFC197}"/>
    <cellStyle name="常规 6 5 8" xfId="3921" xr:uid="{BA097A19-7159-4102-BCE2-F9BE19971680}"/>
    <cellStyle name="常规 6 5 8 2" xfId="5895" xr:uid="{CC0B61BE-E783-4F42-A91E-55075DBAE1D3}"/>
    <cellStyle name="常规 6 5 8 2 2" xfId="12665" xr:uid="{34310525-89EC-4CC6-9192-BC530B2C5CB0}"/>
    <cellStyle name="常规 6 5 8 3" xfId="9121" xr:uid="{963C2FC0-C409-47B9-8400-20F432272717}"/>
    <cellStyle name="常规 6 5 9" xfId="4479" xr:uid="{98713043-8916-4827-8E98-13EB0049CA7C}"/>
    <cellStyle name="常规 6 5 9 2" xfId="11249" xr:uid="{13AF9D8B-2C35-4334-8497-D0A4A83C64AC}"/>
    <cellStyle name="常规 6 6" xfId="3922" xr:uid="{E0D4628D-DFA5-4144-AB06-8338BCAF5E6D}"/>
    <cellStyle name="常规 6 6 2" xfId="3923" xr:uid="{D12AE9F6-9205-4B4E-A940-D47A4183CC41}"/>
    <cellStyle name="常规 6 6 2 2" xfId="3924" xr:uid="{4BCB9393-139B-4C09-AB51-C6D0288276E6}"/>
    <cellStyle name="常规 6 6 2 2 2" xfId="3925" xr:uid="{2658E8E5-C9DD-48F8-9012-8B64EA79C24B}"/>
    <cellStyle name="常规 6 6 2 2 2 2" xfId="3926" xr:uid="{C99E4161-10C2-4F60-B968-0FAA225B661B}"/>
    <cellStyle name="常规 6 6 2 2 2 2 2" xfId="6521" xr:uid="{6D5A347A-6837-4BF0-9FD6-21C1BEEA980E}"/>
    <cellStyle name="常规 6 6 2 2 2 2 2 2" xfId="13291" xr:uid="{CC8BACB2-7A10-43A0-ADE2-139622801BD0}"/>
    <cellStyle name="常规 6 6 2 2 2 2 3" xfId="9747" xr:uid="{1940E538-987E-4272-B967-0904E0CDF8A0}"/>
    <cellStyle name="常规 6 6 2 2 2 3" xfId="5105" xr:uid="{83BC7A31-137E-47A4-A643-1472BCC31B3A}"/>
    <cellStyle name="常规 6 6 2 2 2 3 2" xfId="11875" xr:uid="{5EE83442-4C24-422C-AF48-964E6D707FC2}"/>
    <cellStyle name="常规 6 6 2 2 2 4" xfId="7942" xr:uid="{6E73B1DF-72DF-4354-8E98-64399C4EF35C}"/>
    <cellStyle name="常规 6 6 2 2 3" xfId="3927" xr:uid="{4A1EDE2C-D617-4142-AF6D-9FF2C3580A64}"/>
    <cellStyle name="常规 6 6 2 2 3 2" xfId="3928" xr:uid="{F204FCF2-E311-4D11-B986-A2210940E20A}"/>
    <cellStyle name="常规 6 6 2 2 3 2 2" xfId="6875" xr:uid="{2889CE76-2CBF-4942-A17D-4D6E47ACDF3A}"/>
    <cellStyle name="常规 6 6 2 2 3 2 2 2" xfId="13645" xr:uid="{F4F10B19-DF3C-4CD3-ADCE-E6DBA2A602A1}"/>
    <cellStyle name="常规 6 6 2 2 3 2 3" xfId="10101" xr:uid="{2E04C568-8513-4FD1-A835-8BFBE8AFE936}"/>
    <cellStyle name="常规 6 6 2 2 3 3" xfId="5459" xr:uid="{49EBFAD7-86B2-4FB9-99C1-E248B698C362}"/>
    <cellStyle name="常规 6 6 2 2 3 3 2" xfId="12229" xr:uid="{91BE8117-11EB-4057-AC71-1CA02917E85A}"/>
    <cellStyle name="常规 6 6 2 2 3 4" xfId="8296" xr:uid="{3989F384-FAB2-4F1E-83A3-E9BB40D25973}"/>
    <cellStyle name="常规 6 6 2 2 4" xfId="3929" xr:uid="{0CF8EFF7-6EE5-4CB8-80D5-6BE61D4825BF}"/>
    <cellStyle name="常规 6 6 2 2 4 2" xfId="3930" xr:uid="{4BF728B8-1D06-4E4B-A141-580CE0F1BD0C}"/>
    <cellStyle name="常规 6 6 2 2 4 2 2" xfId="7229" xr:uid="{66031F11-B7C0-4B12-8C4F-243064847D95}"/>
    <cellStyle name="常规 6 6 2 2 4 2 2 2" xfId="13999" xr:uid="{87FEF9DD-190C-4B4F-B58F-D6512401966C}"/>
    <cellStyle name="常规 6 6 2 2 4 2 3" xfId="10455" xr:uid="{2E4B6A52-AB45-414F-A3C4-EB60EC3DD05F}"/>
    <cellStyle name="常规 6 6 2 2 4 3" xfId="5813" xr:uid="{FB4D6D2F-C370-4142-92B2-FB8D2FC0B29B}"/>
    <cellStyle name="常规 6 6 2 2 4 3 2" xfId="12583" xr:uid="{084E8623-A69A-48C8-A752-26FB675B83A0}"/>
    <cellStyle name="常规 6 6 2 2 4 4" xfId="8650" xr:uid="{DE3A13EA-F820-49A3-B6B9-BDBD1A26067D}"/>
    <cellStyle name="常规 6 6 2 2 5" xfId="3931" xr:uid="{0650B099-68FA-4E9C-A2A1-9A1E4C311BD1}"/>
    <cellStyle name="常规 6 6 2 2 5 2" xfId="6167" xr:uid="{FA941A72-B469-473F-B457-A74C62803357}"/>
    <cellStyle name="常规 6 6 2 2 5 2 2" xfId="12937" xr:uid="{899CBED6-09CC-4FA3-82E6-48243EDB3E57}"/>
    <cellStyle name="常规 6 6 2 2 5 3" xfId="9393" xr:uid="{A009AA41-9F30-467A-A024-0EFF74392C9F}"/>
    <cellStyle name="常规 6 6 2 2 6" xfId="4751" xr:uid="{BB709677-B915-4D2D-8DE6-194734D66B45}"/>
    <cellStyle name="常规 6 6 2 2 6 2" xfId="11521" xr:uid="{8D55A765-7AAF-4E34-9697-812546C34EF8}"/>
    <cellStyle name="常规 6 6 2 2 7" xfId="7588" xr:uid="{CDC45AD7-A084-461C-85BD-DD84D0E853BF}"/>
    <cellStyle name="常规 6 6 2 3" xfId="3932" xr:uid="{1432B546-31C6-44E9-A497-C610B2765FBE}"/>
    <cellStyle name="常规 6 6 2 3 2" xfId="3933" xr:uid="{D0E36C7B-0C62-4072-A679-9B2D5D368212}"/>
    <cellStyle name="常规 6 6 2 3 2 2" xfId="6344" xr:uid="{28EE8D53-62CB-4FA2-8B7F-A5A3D28B11E8}"/>
    <cellStyle name="常规 6 6 2 3 2 2 2" xfId="13114" xr:uid="{BFAED698-2F6B-40C6-ACE9-4A537FCB7185}"/>
    <cellStyle name="常规 6 6 2 3 2 3" xfId="9570" xr:uid="{FA250D0D-E9C0-48C3-9FC3-2C0F09A1F898}"/>
    <cellStyle name="常规 6 6 2 3 3" xfId="4928" xr:uid="{958836B4-B694-41BD-91D2-E7C30484345A}"/>
    <cellStyle name="常规 6 6 2 3 3 2" xfId="11698" xr:uid="{7EB04A91-7D61-4FEA-A8F2-1EB1CE3522CA}"/>
    <cellStyle name="常规 6 6 2 3 4" xfId="7765" xr:uid="{22C43358-BD57-4406-9E92-2C7C54A726E6}"/>
    <cellStyle name="常规 6 6 2 4" xfId="3934" xr:uid="{D274812D-2C1E-419F-B7E4-659443DD905D}"/>
    <cellStyle name="常规 6 6 2 4 2" xfId="3935" xr:uid="{E3B6FCE6-8CC6-4A19-8BE4-E9017726CA27}"/>
    <cellStyle name="常规 6 6 2 4 2 2" xfId="6698" xr:uid="{3DE92526-F0E3-4430-8863-FADFFE252F7C}"/>
    <cellStyle name="常规 6 6 2 4 2 2 2" xfId="13468" xr:uid="{516371FD-2181-435A-A54D-FB1FD54D8ACE}"/>
    <cellStyle name="常规 6 6 2 4 2 3" xfId="9924" xr:uid="{19C9B74A-3A78-4871-8097-5A383126B87F}"/>
    <cellStyle name="常规 6 6 2 4 3" xfId="5282" xr:uid="{930C6D46-5F59-462D-A541-D6EF5FBA2CFD}"/>
    <cellStyle name="常规 6 6 2 4 3 2" xfId="12052" xr:uid="{A9360AE4-9CE3-44CA-9E75-6A0C01369AF7}"/>
    <cellStyle name="常规 6 6 2 4 4" xfId="8119" xr:uid="{96623BFB-67DC-45B9-AB92-F561A09E13C4}"/>
    <cellStyle name="常规 6 6 2 5" xfId="3936" xr:uid="{2091E306-ACC3-4076-A7D7-7A4FA73D0BD4}"/>
    <cellStyle name="常规 6 6 2 5 2" xfId="3937" xr:uid="{B56F1878-310E-45EE-8993-3ED847E3CA4E}"/>
    <cellStyle name="常规 6 6 2 5 2 2" xfId="7052" xr:uid="{0546C463-48F2-4551-8F11-8AE46D7BA4E5}"/>
    <cellStyle name="常规 6 6 2 5 2 2 2" xfId="13822" xr:uid="{CB0A059E-5BE5-4719-8FB1-EDC461CF5F46}"/>
    <cellStyle name="常规 6 6 2 5 2 3" xfId="10278" xr:uid="{4ED0F149-545B-473B-9E6B-5C77D3803060}"/>
    <cellStyle name="常规 6 6 2 5 3" xfId="5636" xr:uid="{3B0967E9-1B32-432A-AC08-AE8D58D07F1A}"/>
    <cellStyle name="常规 6 6 2 5 3 2" xfId="12406" xr:uid="{DAF84028-A5C0-4360-8C4F-9E7AA0FF9CFF}"/>
    <cellStyle name="常规 6 6 2 5 4" xfId="8473" xr:uid="{CF3196A0-208E-4B9F-BC43-CC844FF07CA2}"/>
    <cellStyle name="常规 6 6 2 6" xfId="3938" xr:uid="{B16DE37E-3288-48E3-8CA0-491A78582CB9}"/>
    <cellStyle name="常规 6 6 2 6 2" xfId="5990" xr:uid="{D603098A-352C-4998-BC4D-DC5279A4C0BF}"/>
    <cellStyle name="常规 6 6 2 6 2 2" xfId="12760" xr:uid="{191C8FF3-745E-4018-B321-BAB38FF12286}"/>
    <cellStyle name="常规 6 6 2 6 3" xfId="9216" xr:uid="{200AF1B8-221A-434C-AD28-9D91B6C650BE}"/>
    <cellStyle name="常规 6 6 2 7" xfId="4574" xr:uid="{98435D3F-FF02-4C02-856B-5DE81F1B9DEA}"/>
    <cellStyle name="常规 6 6 2 7 2" xfId="11344" xr:uid="{6C1EAE01-A0D4-4482-8608-24EBED771257}"/>
    <cellStyle name="常规 6 6 2 8" xfId="7411" xr:uid="{23854309-FE19-46E9-ACA4-BB15C2A907EF}"/>
    <cellStyle name="常规 6 6 3" xfId="3939" xr:uid="{EC1D4BCC-97E3-4C72-959F-45707C5005AA}"/>
    <cellStyle name="常规 6 6 3 2" xfId="3940" xr:uid="{6AA978BF-4693-48B5-9EA0-00C6B502E093}"/>
    <cellStyle name="常规 6 6 3 2 2" xfId="3941" xr:uid="{A6F7A4EB-3CC9-4CA9-A68C-EFF21DF488DE}"/>
    <cellStyle name="常规 6 6 3 2 2 2" xfId="6440" xr:uid="{622C098B-7E01-4437-8627-2A2EC35BCEA1}"/>
    <cellStyle name="常规 6 6 3 2 2 2 2" xfId="13210" xr:uid="{1A775708-A869-408E-9F45-526A57BD280E}"/>
    <cellStyle name="常规 6 6 3 2 2 3" xfId="9666" xr:uid="{C75CAA4F-DA8A-476B-A849-A8354998FE2F}"/>
    <cellStyle name="常规 6 6 3 2 3" xfId="5024" xr:uid="{B4E49DA5-C38C-4CAA-95EA-591B197AD300}"/>
    <cellStyle name="常规 6 6 3 2 3 2" xfId="11794" xr:uid="{60C43300-A813-4332-85C0-CD136396BE16}"/>
    <cellStyle name="常规 6 6 3 2 4" xfId="7861" xr:uid="{8CF28A0A-E68B-4CFD-B031-6AB9698405F9}"/>
    <cellStyle name="常规 6 6 3 3" xfId="3942" xr:uid="{E4DB4FCD-F896-455B-8B1F-842219E5159E}"/>
    <cellStyle name="常规 6 6 3 3 2" xfId="3943" xr:uid="{B8294B03-967E-4AAD-8184-E55CD72A40B1}"/>
    <cellStyle name="常规 6 6 3 3 2 2" xfId="6794" xr:uid="{0834B33A-39FD-498E-9FE1-2F36464050C5}"/>
    <cellStyle name="常规 6 6 3 3 2 2 2" xfId="13564" xr:uid="{4CDCB0AC-5FD8-413E-9282-6B20B9710391}"/>
    <cellStyle name="常规 6 6 3 3 2 3" xfId="10020" xr:uid="{E6F6B583-937D-478A-83CA-652CA86CD18F}"/>
    <cellStyle name="常规 6 6 3 3 3" xfId="5378" xr:uid="{5E9266C2-A64A-4318-A510-258412F9471F}"/>
    <cellStyle name="常规 6 6 3 3 3 2" xfId="12148" xr:uid="{47E39D23-0FCE-4B21-B8E4-CC2990F38BBE}"/>
    <cellStyle name="常规 6 6 3 3 4" xfId="8215" xr:uid="{3D1769EC-A062-438F-91FC-8208E9934EE8}"/>
    <cellStyle name="常规 6 6 3 4" xfId="3944" xr:uid="{5B356F3D-9A4F-4699-A16B-294F9CCD8507}"/>
    <cellStyle name="常规 6 6 3 4 2" xfId="3945" xr:uid="{076A37A5-8F7C-480A-A1C8-7AF8D0E22EF1}"/>
    <cellStyle name="常规 6 6 3 4 2 2" xfId="7148" xr:uid="{D2EB85B1-7B13-4FB4-8443-2559408E4A3C}"/>
    <cellStyle name="常规 6 6 3 4 2 2 2" xfId="13918" xr:uid="{0F4C413D-6CED-4641-ADFD-4FF9776E17DA}"/>
    <cellStyle name="常规 6 6 3 4 2 3" xfId="10374" xr:uid="{C6828437-E43A-409F-93C7-BE4A5F90DD05}"/>
    <cellStyle name="常规 6 6 3 4 3" xfId="5732" xr:uid="{7BB5071E-F4B7-4F4B-BD7E-6126C670E8DB}"/>
    <cellStyle name="常规 6 6 3 4 3 2" xfId="12502" xr:uid="{AE34700B-8D8C-46FE-9866-664E69B2DB4D}"/>
    <cellStyle name="常规 6 6 3 4 4" xfId="8569" xr:uid="{871F2923-5FFC-4F6B-8018-ECEC9DD2282E}"/>
    <cellStyle name="常规 6 6 3 5" xfId="3946" xr:uid="{31F93F29-759B-4995-B21D-309206C0EFF9}"/>
    <cellStyle name="常规 6 6 3 5 2" xfId="6086" xr:uid="{D6CA82AE-FAFB-4599-8620-CB3D5C87B39C}"/>
    <cellStyle name="常规 6 6 3 5 2 2" xfId="12856" xr:uid="{BB124B31-4E87-4B91-9F9F-5EEC553CA2A9}"/>
    <cellStyle name="常规 6 6 3 5 3" xfId="9312" xr:uid="{F70FB1DB-9F33-4D5B-B77F-6F537898E284}"/>
    <cellStyle name="常规 6 6 3 6" xfId="4670" xr:uid="{1354353D-E932-4B98-93D5-50B367AE98B9}"/>
    <cellStyle name="常规 6 6 3 6 2" xfId="11440" xr:uid="{20740855-0B08-417B-B21F-F689C9933A83}"/>
    <cellStyle name="常规 6 6 3 7" xfId="7507" xr:uid="{F878BFFC-41B6-4786-A05E-23939AEDC3B2}"/>
    <cellStyle name="常规 6 6 4" xfId="3947" xr:uid="{C28E6B5C-2D7E-49B2-8F11-9406D53CA77C}"/>
    <cellStyle name="常规 6 6 4 2" xfId="3948" xr:uid="{01083D2E-95D1-463B-B260-4DC8E138852D}"/>
    <cellStyle name="常规 6 6 4 2 2" xfId="6263" xr:uid="{E86AE5B0-5C18-4660-A34A-1A5EFCD35870}"/>
    <cellStyle name="常规 6 6 4 2 2 2" xfId="13033" xr:uid="{A9563F28-220E-4A0F-A576-AC5EB2F3F6A9}"/>
    <cellStyle name="常规 6 6 4 2 3" xfId="9489" xr:uid="{DF25D4EF-FA6E-4228-82D4-7D36A0DEE68A}"/>
    <cellStyle name="常规 6 6 4 3" xfId="4847" xr:uid="{721046FD-B220-4C01-982D-2A9BCFF43B17}"/>
    <cellStyle name="常规 6 6 4 3 2" xfId="11617" xr:uid="{67CD57E1-7361-4839-9CBF-914FF494F42E}"/>
    <cellStyle name="常规 6 6 4 4" xfId="7684" xr:uid="{63A98B7B-B6A0-410F-9CB8-1BC6C8DB433C}"/>
    <cellStyle name="常规 6 6 5" xfId="3949" xr:uid="{8D05CD4C-D114-4CD1-801A-44ADD2AAE7EA}"/>
    <cellStyle name="常规 6 6 5 2" xfId="3950" xr:uid="{769FA219-20C7-4E88-B1AE-B8BCF8FBE1BD}"/>
    <cellStyle name="常规 6 6 5 2 2" xfId="6617" xr:uid="{7989F6F2-7AFD-4CB9-8B78-9A3F7391891D}"/>
    <cellStyle name="常规 6 6 5 2 2 2" xfId="13387" xr:uid="{A4485994-7006-4DBD-9CB8-43A9389049D9}"/>
    <cellStyle name="常规 6 6 5 2 3" xfId="9843" xr:uid="{E664C12C-623D-4949-B7D3-321BF1F7DEFF}"/>
    <cellStyle name="常规 6 6 5 3" xfId="5201" xr:uid="{E20233C9-02B8-4E64-A200-2377F7265AB4}"/>
    <cellStyle name="常规 6 6 5 3 2" xfId="11971" xr:uid="{99740048-0DEE-4AAF-9CAE-7684221701E8}"/>
    <cellStyle name="常规 6 6 5 4" xfId="8038" xr:uid="{94A4E466-A4FF-4AAC-A075-7EA7C83F1CBA}"/>
    <cellStyle name="常规 6 6 6" xfId="3951" xr:uid="{B39896D5-A9FC-4413-B75D-B207DC0C00FF}"/>
    <cellStyle name="常规 6 6 6 2" xfId="3952" xr:uid="{F3957B28-B5DE-4E79-91E7-DF2113F590C4}"/>
    <cellStyle name="常规 6 6 6 2 2" xfId="6971" xr:uid="{53266956-12AD-4B52-BD3E-7D43AE156C50}"/>
    <cellStyle name="常规 6 6 6 2 2 2" xfId="13741" xr:uid="{4F1F44F3-FEC0-4B04-A741-FB901877A8F1}"/>
    <cellStyle name="常规 6 6 6 2 3" xfId="10197" xr:uid="{089EDD47-3836-4B72-907B-CD92550963DE}"/>
    <cellStyle name="常规 6 6 6 3" xfId="5555" xr:uid="{CFE468EE-87A6-4936-843D-1A6C512D31A3}"/>
    <cellStyle name="常规 6 6 6 3 2" xfId="12325" xr:uid="{A8E1CD9C-5D61-4722-B680-D3E699172E6A}"/>
    <cellStyle name="常规 6 6 6 4" xfId="8392" xr:uid="{81AB9A70-F882-4583-972A-0C7D9A5F285C}"/>
    <cellStyle name="常规 6 6 7" xfId="3953" xr:uid="{C9C2238B-E64D-4C05-9853-18D5EDD67135}"/>
    <cellStyle name="常规 6 6 7 2" xfId="5909" xr:uid="{B87706E2-4096-4402-BD1B-7D4A7E76296C}"/>
    <cellStyle name="常规 6 6 7 2 2" xfId="12679" xr:uid="{731E69FB-E34A-4B09-A16A-B5DD45231918}"/>
    <cellStyle name="常规 6 6 7 3" xfId="9135" xr:uid="{594556A3-8191-4EB7-8D35-38FD90333E52}"/>
    <cellStyle name="常规 6 6 8" xfId="4493" xr:uid="{123A732C-A4D6-45C0-A2FD-59041D5DF0EF}"/>
    <cellStyle name="常规 6 6 8 2" xfId="11263" xr:uid="{43327119-034B-4BE5-B095-E3CAC2698BC0}"/>
    <cellStyle name="常规 6 6 9" xfId="7330" xr:uid="{51A3167D-79F8-4A75-9EBD-C2A6D2F604DC}"/>
    <cellStyle name="常规 6 7" xfId="3954" xr:uid="{19CA7892-017B-482C-90C8-B409F84AF966}"/>
    <cellStyle name="常规 6 7 2" xfId="3955" xr:uid="{90AC9166-186C-4791-B2E4-ABCB384FC149}"/>
    <cellStyle name="常规 6 7 2 2" xfId="3956" xr:uid="{033446C5-65B7-4F33-B196-9625582E9C4E}"/>
    <cellStyle name="常规 6 7 2 2 2" xfId="3957" xr:uid="{C0A77CF0-DA68-4AA7-BB42-BBC95695BC19}"/>
    <cellStyle name="常规 6 7 2 2 2 2" xfId="6564" xr:uid="{B40BA6EE-1689-4F25-96B9-F614157B4A91}"/>
    <cellStyle name="常规 6 7 2 2 2 2 2" xfId="13334" xr:uid="{E58C94DD-B14F-4861-8140-A22C64B7DAC0}"/>
    <cellStyle name="常规 6 7 2 2 2 3" xfId="9790" xr:uid="{20D2BFB6-1691-4AF7-A253-02A24D1E2C0A}"/>
    <cellStyle name="常规 6 7 2 2 3" xfId="5148" xr:uid="{BAF80D1A-6A7B-48AE-B927-A9A6C9B422C0}"/>
    <cellStyle name="常规 6 7 2 2 3 2" xfId="11918" xr:uid="{C7AD5762-AFA9-41C5-96D4-F4F1E9678E25}"/>
    <cellStyle name="常规 6 7 2 2 4" xfId="7985" xr:uid="{4E424393-0C82-48DC-8B5B-F4C102BA6E8A}"/>
    <cellStyle name="常规 6 7 2 3" xfId="3958" xr:uid="{A1964F91-F002-4E97-A9B9-9597DA45F8E0}"/>
    <cellStyle name="常规 6 7 2 3 2" xfId="3959" xr:uid="{1544628D-486C-428C-B8D6-AAEDD92CDF54}"/>
    <cellStyle name="常规 6 7 2 3 2 2" xfId="6918" xr:uid="{AED3AF17-0E62-4EDD-9574-3A6E49D29638}"/>
    <cellStyle name="常规 6 7 2 3 2 2 2" xfId="13688" xr:uid="{6B66B183-D10A-4571-9FE1-1F7A11E3F323}"/>
    <cellStyle name="常规 6 7 2 3 2 3" xfId="10144" xr:uid="{D727F685-3BE9-4FA8-856B-9E8E97FA143F}"/>
    <cellStyle name="常规 6 7 2 3 3" xfId="5502" xr:uid="{1298D6D9-87ED-4FF3-B008-590E6CA0B09E}"/>
    <cellStyle name="常规 6 7 2 3 3 2" xfId="12272" xr:uid="{61276490-3F6B-43D5-88DE-94D43D3A11DF}"/>
    <cellStyle name="常规 6 7 2 3 4" xfId="8339" xr:uid="{3715015D-46B2-4464-A375-3C2E290739B3}"/>
    <cellStyle name="常规 6 7 2 4" xfId="3960" xr:uid="{07760A7B-8346-49B7-884D-399552305500}"/>
    <cellStyle name="常规 6 7 2 4 2" xfId="3961" xr:uid="{E162C210-66C2-4D2A-ADF4-9D2DC40903F9}"/>
    <cellStyle name="常规 6 7 2 4 2 2" xfId="7272" xr:uid="{7E5834A4-41A3-4A56-85B3-A96418F2E655}"/>
    <cellStyle name="常规 6 7 2 4 2 2 2" xfId="14042" xr:uid="{7C7DC676-AE46-4C67-8F1F-B9631EDC1D6F}"/>
    <cellStyle name="常规 6 7 2 4 2 3" xfId="10498" xr:uid="{1E056ECA-E6F8-47AD-9966-2208E9FEB36D}"/>
    <cellStyle name="常规 6 7 2 4 3" xfId="5856" xr:uid="{4368F607-CD36-459B-83D1-5B9F8303C702}"/>
    <cellStyle name="常规 6 7 2 4 3 2" xfId="12626" xr:uid="{FF4AEB4E-5B47-4DB5-8B4B-033534FAE8DE}"/>
    <cellStyle name="常规 6 7 2 4 4" xfId="8693" xr:uid="{4D6CE9BC-2904-479D-9297-65124BE17F1A}"/>
    <cellStyle name="常规 6 7 2 5" xfId="3962" xr:uid="{4C7F9CF6-3F05-40B5-BD00-4BB0E2CB34AB}"/>
    <cellStyle name="常规 6 7 2 5 2" xfId="6210" xr:uid="{547A5614-8B25-42E9-9703-F4E414D0E4C6}"/>
    <cellStyle name="常规 6 7 2 5 2 2" xfId="12980" xr:uid="{042D398F-31AB-472D-B05F-349C8CFCB584}"/>
    <cellStyle name="常规 6 7 2 5 3" xfId="9436" xr:uid="{F1B548BA-472E-4392-ACEA-C8D8162C5F8C}"/>
    <cellStyle name="常规 6 7 2 6" xfId="4794" xr:uid="{60F828B3-63DB-4E8C-B4CB-1104CED97976}"/>
    <cellStyle name="常规 6 7 2 6 2" xfId="11564" xr:uid="{A4A74B17-0585-4EAA-AD95-7BECF553F757}"/>
    <cellStyle name="常规 6 7 2 7" xfId="7631" xr:uid="{16D2AFDD-B778-4B47-8C94-ECE368750216}"/>
    <cellStyle name="常规 6 7 3" xfId="3963" xr:uid="{6A6505F1-8CEF-42DC-92CA-004BF2396F35}"/>
    <cellStyle name="常规 6 7 3 2" xfId="3964" xr:uid="{5D3A0A31-6912-49D9-B9B7-FBBB5A6F51F5}"/>
    <cellStyle name="常规 6 7 3 2 2" xfId="6387" xr:uid="{8C9567AE-5102-4263-9E5B-1C40748E6A8E}"/>
    <cellStyle name="常规 6 7 3 2 2 2" xfId="13157" xr:uid="{E6210A4B-225C-4A57-A1B1-B1E0C9478C28}"/>
    <cellStyle name="常规 6 7 3 2 3" xfId="9613" xr:uid="{62BEAC94-702D-4D8A-8E20-D5CAD98E6682}"/>
    <cellStyle name="常规 6 7 3 3" xfId="4971" xr:uid="{FD243680-0922-4B33-B0E2-3CF33673095C}"/>
    <cellStyle name="常规 6 7 3 3 2" xfId="11741" xr:uid="{57B57648-958A-4108-B9CD-418604BE9AA7}"/>
    <cellStyle name="常规 6 7 3 4" xfId="7808" xr:uid="{0ED820F6-865B-47E0-A480-90C0174413D0}"/>
    <cellStyle name="常规 6 7 4" xfId="3965" xr:uid="{8AE3FE45-2254-4C0B-86F3-15155518C1A3}"/>
    <cellStyle name="常规 6 7 4 2" xfId="3966" xr:uid="{9A4A4610-DBB8-45C9-9B4A-65CF5B035FCA}"/>
    <cellStyle name="常规 6 7 4 2 2" xfId="6741" xr:uid="{A3311282-E6DC-4330-941C-96532E95BF92}"/>
    <cellStyle name="常规 6 7 4 2 2 2" xfId="13511" xr:uid="{44E3CB53-40EC-47C9-83F3-0FB0C250C5A6}"/>
    <cellStyle name="常规 6 7 4 2 3" xfId="9967" xr:uid="{8FF5C356-39C9-4536-8B60-3F15CE8C9EE5}"/>
    <cellStyle name="常规 6 7 4 3" xfId="5325" xr:uid="{0FFE8AF5-F7A7-42C1-9C37-9BEFC2DF91B9}"/>
    <cellStyle name="常规 6 7 4 3 2" xfId="12095" xr:uid="{EA516E98-1C31-475D-9CA0-6329121E0C2F}"/>
    <cellStyle name="常规 6 7 4 4" xfId="8162" xr:uid="{849BD9A2-7A74-47EE-B2F2-22F75E21AFAA}"/>
    <cellStyle name="常规 6 7 5" xfId="3967" xr:uid="{22193288-6331-4871-B19B-65224A185DCD}"/>
    <cellStyle name="常规 6 7 5 2" xfId="3968" xr:uid="{481B6297-DFDB-44AC-8B2C-752780F25E2B}"/>
    <cellStyle name="常规 6 7 5 2 2" xfId="7095" xr:uid="{5C3CEDE5-BD6D-4CE8-B262-69F93841C95E}"/>
    <cellStyle name="常规 6 7 5 2 2 2" xfId="13865" xr:uid="{5E0DBE87-86B6-47A1-A54D-2185D3CC93A5}"/>
    <cellStyle name="常规 6 7 5 2 3" xfId="10321" xr:uid="{6946BFC8-30BC-4360-B66F-522906139A67}"/>
    <cellStyle name="常规 6 7 5 3" xfId="5679" xr:uid="{6078BDBE-E636-4536-81CA-8F8034DBF7DF}"/>
    <cellStyle name="常规 6 7 5 3 2" xfId="12449" xr:uid="{D153031E-EB9B-4F95-B3CC-A51CC1A2BA95}"/>
    <cellStyle name="常规 6 7 5 4" xfId="8516" xr:uid="{C2344C02-7E23-486C-984F-C18340FEDCF5}"/>
    <cellStyle name="常规 6 7 6" xfId="3969" xr:uid="{470C7514-9F2D-4D5C-A6E2-5BFF7D0D3F6F}"/>
    <cellStyle name="常规 6 7 6 2" xfId="6033" xr:uid="{CAFAAA7D-2766-4BC3-A7D8-ECE9BBE73D44}"/>
    <cellStyle name="常规 6 7 6 2 2" xfId="12803" xr:uid="{99B97910-0450-4B48-9542-45230F77231E}"/>
    <cellStyle name="常规 6 7 6 3" xfId="9259" xr:uid="{2927B951-560D-4293-A704-E184F57660D7}"/>
    <cellStyle name="常规 6 7 7" xfId="4617" xr:uid="{741CB47B-985B-44D2-AF59-578946F41B4A}"/>
    <cellStyle name="常规 6 7 7 2" xfId="11387" xr:uid="{8F6289C3-9E02-41AC-B1F5-3262735D93E8}"/>
    <cellStyle name="常规 6 7 8" xfId="7454" xr:uid="{05AAAC1C-AC6D-4E20-BBA4-148DE14AA837}"/>
    <cellStyle name="常规 6 8" xfId="3970" xr:uid="{79DC6C0A-AD02-4242-8049-CB6340641123}"/>
    <cellStyle name="常规 6 8 2" xfId="3971" xr:uid="{ED08BEAF-DAC8-4F0D-99F1-7B59CE6F21E7}"/>
    <cellStyle name="常规 6 8 2 2" xfId="3972" xr:uid="{7DEC5165-B3C7-4F47-9B18-0FDB623A9620}"/>
    <cellStyle name="常规 6 8 2 2 2" xfId="3973" xr:uid="{8AEC5448-386E-4A7A-BA5F-49071179FE13}"/>
    <cellStyle name="常规 6 8 2 2 2 2" xfId="6570" xr:uid="{C7A5604D-0121-448C-81F7-5F7FA11CA111}"/>
    <cellStyle name="常规 6 8 2 2 2 2 2" xfId="13340" xr:uid="{812F41C3-173A-4F44-BB70-60136E3ABA24}"/>
    <cellStyle name="常规 6 8 2 2 2 3" xfId="9796" xr:uid="{49BEFC11-AA73-4D9D-8568-22148F743A6B}"/>
    <cellStyle name="常规 6 8 2 2 3" xfId="5154" xr:uid="{C898EE0F-395C-48FA-A3C2-F765F8CFA8F8}"/>
    <cellStyle name="常规 6 8 2 2 3 2" xfId="11924" xr:uid="{CE0E146D-4B9B-4E6A-A9BF-ECA25778C2C8}"/>
    <cellStyle name="常规 6 8 2 2 4" xfId="7991" xr:uid="{94D7087E-FA6A-4BC7-BD33-0DE518695A66}"/>
    <cellStyle name="常规 6 8 2 3" xfId="3974" xr:uid="{FB00920D-468F-4E0B-AB7D-B5D5E16AF82B}"/>
    <cellStyle name="常规 6 8 2 3 2" xfId="3975" xr:uid="{14A18ABD-F45F-412A-B38D-94BB2C190D58}"/>
    <cellStyle name="常规 6 8 2 3 2 2" xfId="6924" xr:uid="{09425277-C771-4FC0-8932-40AAB84BA18B}"/>
    <cellStyle name="常规 6 8 2 3 2 2 2" xfId="13694" xr:uid="{B30FA8F2-6CE7-4ED7-B02D-06BEA5F3D7BA}"/>
    <cellStyle name="常规 6 8 2 3 2 3" xfId="10150" xr:uid="{7C7B9905-40DA-4773-928C-4D0587529786}"/>
    <cellStyle name="常规 6 8 2 3 3" xfId="5508" xr:uid="{1D23D5A8-2CBA-4EDB-AFC6-F10A4EBD31DA}"/>
    <cellStyle name="常规 6 8 2 3 3 2" xfId="12278" xr:uid="{621D28BE-1870-4C62-844B-4F8B93B9C47D}"/>
    <cellStyle name="常规 6 8 2 3 4" xfId="8345" xr:uid="{2CE8BCA1-318E-4C3D-8D91-D6FA85E00560}"/>
    <cellStyle name="常规 6 8 2 4" xfId="3976" xr:uid="{4EFA76BA-06EA-4694-A856-36E8ACF6DD11}"/>
    <cellStyle name="常规 6 8 2 4 2" xfId="3977" xr:uid="{658BE168-3DA6-42CE-8B46-6318532AA78D}"/>
    <cellStyle name="常规 6 8 2 4 2 2" xfId="7278" xr:uid="{1391A869-FEEB-4D75-88C0-CF5B733966AD}"/>
    <cellStyle name="常规 6 8 2 4 2 2 2" xfId="14048" xr:uid="{0BE55CA6-0192-469E-BA86-1A2598EA7BC1}"/>
    <cellStyle name="常规 6 8 2 4 2 3" xfId="10504" xr:uid="{4CB68A8D-8244-4EBC-BA89-26ED72A7AB7C}"/>
    <cellStyle name="常规 6 8 2 4 3" xfId="5862" xr:uid="{D2041C1C-A723-4844-BD66-CE5563EE8A9D}"/>
    <cellStyle name="常规 6 8 2 4 3 2" xfId="12632" xr:uid="{9B10C893-15C4-46AA-9E29-6FFD2504D32C}"/>
    <cellStyle name="常规 6 8 2 4 4" xfId="8699" xr:uid="{9F7AFAFF-4BC2-4F19-A3B9-04EF624BD9FD}"/>
    <cellStyle name="常规 6 8 2 5" xfId="3978" xr:uid="{6F2F659A-8C5D-4DF6-9266-1556531B7D51}"/>
    <cellStyle name="常规 6 8 2 5 2" xfId="6216" xr:uid="{FF8CABAC-A337-4AEC-81B3-C1CEDE1A8B38}"/>
    <cellStyle name="常规 6 8 2 5 2 2" xfId="12986" xr:uid="{25511653-5DBC-48DE-87B0-BC56C6A9EF68}"/>
    <cellStyle name="常规 6 8 2 5 3" xfId="9442" xr:uid="{AD62B8CE-0DA0-44F5-9F96-4EE10D76319C}"/>
    <cellStyle name="常规 6 8 2 6" xfId="4800" xr:uid="{D68F4929-72E5-4A31-B3B1-CC127E733A61}"/>
    <cellStyle name="常规 6 8 2 6 2" xfId="11570" xr:uid="{AE786F20-C726-4BD8-98C8-41B2594AE560}"/>
    <cellStyle name="常规 6 8 2 7" xfId="7637" xr:uid="{6F1D020B-9976-4D21-82D1-E8F7BBC100BD}"/>
    <cellStyle name="常规 6 8 3" xfId="3979" xr:uid="{0109A408-C17C-4DD6-BB70-5F7F49129057}"/>
    <cellStyle name="常规 6 8 3 2" xfId="3980" xr:uid="{D8133830-69E9-45EB-B125-FD33CA586E4E}"/>
    <cellStyle name="常规 6 8 3 2 2" xfId="6393" xr:uid="{E69FF802-E410-4867-B344-F1E56116840C}"/>
    <cellStyle name="常规 6 8 3 2 2 2" xfId="13163" xr:uid="{48343515-758D-4182-AF24-FE14E208ED50}"/>
    <cellStyle name="常规 6 8 3 2 3" xfId="9619" xr:uid="{5EF14ED7-4A3C-45FF-843D-E8E53809F786}"/>
    <cellStyle name="常规 6 8 3 3" xfId="4977" xr:uid="{C0E45F80-E18A-4B50-9DA8-FA8F3A3CD6DE}"/>
    <cellStyle name="常规 6 8 3 3 2" xfId="11747" xr:uid="{1AB1F2A4-409F-48D0-A3FE-7B7173D56EBB}"/>
    <cellStyle name="常规 6 8 3 4" xfId="7814" xr:uid="{831E1000-A184-4C9B-B217-0C54565D671E}"/>
    <cellStyle name="常规 6 8 4" xfId="3981" xr:uid="{73CEE1E4-0ED2-4154-A9DE-17A585F69C9A}"/>
    <cellStyle name="常规 6 8 4 2" xfId="3982" xr:uid="{392A7098-9783-4C00-9D21-F7E6065D9B4D}"/>
    <cellStyle name="常规 6 8 4 2 2" xfId="6747" xr:uid="{4E03B297-509A-447A-8BDC-13810468F329}"/>
    <cellStyle name="常规 6 8 4 2 2 2" xfId="13517" xr:uid="{2C9C19D3-54A6-428B-B14E-89EB8C7D4A7F}"/>
    <cellStyle name="常规 6 8 4 2 3" xfId="9973" xr:uid="{DBADAD9B-F7F2-42E3-A22A-52F031EC1E31}"/>
    <cellStyle name="常规 6 8 4 3" xfId="5331" xr:uid="{BCFA0AC2-B6F9-42D2-900E-0A1E96A53007}"/>
    <cellStyle name="常规 6 8 4 3 2" xfId="12101" xr:uid="{A8F64ACF-1E42-455F-AFCF-2FB288026EED}"/>
    <cellStyle name="常规 6 8 4 4" xfId="8168" xr:uid="{E4D09420-8CDD-4BE5-AC90-CF5CA33679B8}"/>
    <cellStyle name="常规 6 8 5" xfId="3983" xr:uid="{C2274BEE-6181-4DB5-87A6-10E2CF417C19}"/>
    <cellStyle name="常规 6 8 5 2" xfId="3984" xr:uid="{F248E488-ACA9-4E92-AF68-BD7D973F01CF}"/>
    <cellStyle name="常规 6 8 5 2 2" xfId="7101" xr:uid="{0B44B99A-4C76-4EFE-A598-16ECD7A7ADC1}"/>
    <cellStyle name="常规 6 8 5 2 2 2" xfId="13871" xr:uid="{92F92CF1-F24F-4C83-9774-349967BD441C}"/>
    <cellStyle name="常规 6 8 5 2 3" xfId="10327" xr:uid="{0EA71A61-05D6-4B36-85C0-B4C6AE5A7DD1}"/>
    <cellStyle name="常规 6 8 5 3" xfId="5685" xr:uid="{6044BC1C-F785-4598-B712-F7756D64616C}"/>
    <cellStyle name="常规 6 8 5 3 2" xfId="12455" xr:uid="{90A0AD46-E485-4E30-8F3C-3A5B5EA1C7A0}"/>
    <cellStyle name="常规 6 8 5 4" xfId="8522" xr:uid="{04EFF3AE-98B9-46E3-846A-B8CD02970BF2}"/>
    <cellStyle name="常规 6 8 6" xfId="3985" xr:uid="{DADC9FC7-73E0-401E-B90B-69B8D3511563}"/>
    <cellStyle name="常规 6 8 6 2" xfId="6039" xr:uid="{377A9065-8F48-42D9-81BD-88BFD35AEC26}"/>
    <cellStyle name="常规 6 8 6 2 2" xfId="12809" xr:uid="{DAA909F7-C433-4A30-84E8-ED182A41C2C2}"/>
    <cellStyle name="常规 6 8 6 3" xfId="9265" xr:uid="{E40B3871-AF7E-4503-9A8C-5B2963532C6F}"/>
    <cellStyle name="常规 6 8 7" xfId="4623" xr:uid="{8E0C471D-BD14-4363-9FAB-D0816BB95D16}"/>
    <cellStyle name="常规 6 8 7 2" xfId="11393" xr:uid="{664F54A0-919E-4426-822E-08B4BE0587F8}"/>
    <cellStyle name="常规 6 8 8" xfId="7460" xr:uid="{FECF5305-A9D5-4D24-B779-7689ADF009DD}"/>
    <cellStyle name="常规 6 9" xfId="3986" xr:uid="{263A836E-3128-4272-9D38-1A33482E4963}"/>
    <cellStyle name="常规 6 9 2" xfId="3987" xr:uid="{EF3986ED-8ABB-4B1F-9F4E-D5876E7C0D1A}"/>
    <cellStyle name="常规 6 9 2 2" xfId="3988" xr:uid="{78484700-A648-420F-8CC4-EF9367578CB3}"/>
    <cellStyle name="常规 6 9 2 2 2" xfId="3989" xr:uid="{0633E7E4-D92B-4698-8316-D9206D7C8C51}"/>
    <cellStyle name="常规 6 9 2 2 2 2" xfId="6482" xr:uid="{5CFAC5F5-0CB9-4A13-AA6D-6F50BFC0BF74}"/>
    <cellStyle name="常规 6 9 2 2 2 2 2" xfId="13252" xr:uid="{123FEDE4-B23C-40C0-9A7C-DA851F6B2EC4}"/>
    <cellStyle name="常规 6 9 2 2 2 3" xfId="9708" xr:uid="{60701F2A-048B-42A6-872D-2F999DD06CB5}"/>
    <cellStyle name="常规 6 9 2 2 3" xfId="5066" xr:uid="{E6A9DAFC-E0FE-4887-AB25-B99AAB053B8F}"/>
    <cellStyle name="常规 6 9 2 2 3 2" xfId="11836" xr:uid="{A6ADB4DE-526B-4BE1-9BDF-A04D784A9DCD}"/>
    <cellStyle name="常规 6 9 2 2 4" xfId="7903" xr:uid="{5F41014A-0773-4C41-A1CD-EA5C807529F6}"/>
    <cellStyle name="常规 6 9 2 3" xfId="3990" xr:uid="{5251A674-3F2C-414D-9F03-BB81EBE3F489}"/>
    <cellStyle name="常规 6 9 2 3 2" xfId="3991" xr:uid="{22DC528A-0877-4E1A-959C-885A9341A0CD}"/>
    <cellStyle name="常规 6 9 2 3 2 2" xfId="6836" xr:uid="{12970201-9AB5-4109-9C82-78CF90B3DEDF}"/>
    <cellStyle name="常规 6 9 2 3 2 2 2" xfId="13606" xr:uid="{FE5D07B2-B079-4AD1-96CA-1588C5919698}"/>
    <cellStyle name="常规 6 9 2 3 2 3" xfId="10062" xr:uid="{01248D85-C240-4719-847E-CC784B707E63}"/>
    <cellStyle name="常规 6 9 2 3 3" xfId="5420" xr:uid="{6435493B-43F8-4331-B6D3-3F1F2FB26544}"/>
    <cellStyle name="常规 6 9 2 3 3 2" xfId="12190" xr:uid="{0F414C89-C924-4F97-86A6-FCDC4BB92D55}"/>
    <cellStyle name="常规 6 9 2 3 4" xfId="8257" xr:uid="{EE027FD1-F01B-45D2-B11E-FA098A1EF552}"/>
    <cellStyle name="常规 6 9 2 4" xfId="3992" xr:uid="{6E00C6AD-AEA6-43A5-B3F5-C0F2832EC065}"/>
    <cellStyle name="常规 6 9 2 4 2" xfId="3993" xr:uid="{AC43F6B2-592E-48D3-BC90-931C1D433D4C}"/>
    <cellStyle name="常规 6 9 2 4 2 2" xfId="7190" xr:uid="{CC04B5A6-EC99-4DD0-8802-2C83A816EF3A}"/>
    <cellStyle name="常规 6 9 2 4 2 2 2" xfId="13960" xr:uid="{8689E6CA-F951-46B9-8F3C-72E136D20DB9}"/>
    <cellStyle name="常规 6 9 2 4 2 3" xfId="10416" xr:uid="{374ABEF6-674F-4A0C-A46E-2924C03CE3BB}"/>
    <cellStyle name="常规 6 9 2 4 3" xfId="5774" xr:uid="{45567D45-9603-493D-86E6-00CE579D9348}"/>
    <cellStyle name="常规 6 9 2 4 3 2" xfId="12544" xr:uid="{1B896351-A44E-4654-BC5F-38EFC6860895}"/>
    <cellStyle name="常规 6 9 2 4 4" xfId="8611" xr:uid="{89FEA381-6F8B-48D4-9A51-49EA3A8C4522}"/>
    <cellStyle name="常规 6 9 2 5" xfId="3994" xr:uid="{D3D57198-8B41-4858-81D0-82FAEF2A8CCF}"/>
    <cellStyle name="常规 6 9 2 5 2" xfId="4430" xr:uid="{591671B7-F4FB-482D-ADA1-CFC37237999B}"/>
    <cellStyle name="常规 6 9 2 5 2 2" xfId="11201" xr:uid="{0A4AE984-A738-4C83-8A21-C95ABD1E4534}"/>
    <cellStyle name="常规 6 9 2 5 3" xfId="6128" xr:uid="{B67D3049-B06D-4900-86EA-511D95BC0173}"/>
    <cellStyle name="常规 6 9 2 5 3 2" xfId="12898" xr:uid="{24ACC76F-DF68-4F32-BAE1-A7FFBF02B344}"/>
    <cellStyle name="常规 6 9 2 5 4" xfId="10959" xr:uid="{5CD9C4DE-AB4E-4A65-AEAC-A1784FA2C971}"/>
    <cellStyle name="常规 6 9 2 5 5" xfId="9354" xr:uid="{E2BA825D-7EBA-4C2B-BB74-03BBB7F16B87}"/>
    <cellStyle name="常规 6 9 2 6" xfId="4712" xr:uid="{66AFEB9D-CADF-4311-842B-3ADA93B2E439}"/>
    <cellStyle name="常规 6 9 2 6 2" xfId="11482" xr:uid="{623DB77F-81FC-436D-BFE8-ABE4826953D2}"/>
    <cellStyle name="常规 6 9 2 7" xfId="7549" xr:uid="{CC9357EA-E77D-4145-AEF0-18142911D1F0}"/>
    <cellStyle name="常规 6 9 3" xfId="3995" xr:uid="{2EC95AFC-2515-42E5-A8E1-CEC28B591F30}"/>
    <cellStyle name="常规 6 9 3 2" xfId="3996" xr:uid="{0F9A14CA-11B3-42E7-B6F6-AE84E959728B}"/>
    <cellStyle name="常规 6 9 3 2 2" xfId="4433" xr:uid="{05FEA21A-E0E5-42AF-BA20-68BB6A4FFC19}"/>
    <cellStyle name="常规 6 9 3 2 2 2" xfId="11204" xr:uid="{8CD786C9-6908-4CA7-904F-0EF94260CD2B}"/>
    <cellStyle name="常规 6 9 3 2 3" xfId="6305" xr:uid="{E7B5DEB5-F1A1-4E9B-A4AC-0DC4DB912C74}"/>
    <cellStyle name="常规 6 9 3 2 3 2" xfId="13075" xr:uid="{119870E5-DB5D-4332-A10E-4A75A446700B}"/>
    <cellStyle name="常规 6 9 3 2 4" xfId="10961" xr:uid="{9FD70DFE-C235-410E-8D58-36CD1F6150A9}"/>
    <cellStyle name="常规 6 9 3 2 5" xfId="9531" xr:uid="{276D550F-0BDB-48C3-8928-686D21E56A99}"/>
    <cellStyle name="常规 6 9 3 3" xfId="4326" xr:uid="{BDBF54E8-B939-45B8-B1C4-0FF25A2F94BC}"/>
    <cellStyle name="常规 6 9 3 3 2" xfId="11183" xr:uid="{454BB2CC-F7B2-46C7-BB7F-E2270A51B509}"/>
    <cellStyle name="常规 6 9 3 4" xfId="4889" xr:uid="{E373B89F-641A-437E-94BB-B6F5FA243B33}"/>
    <cellStyle name="常规 6 9 3 4 2" xfId="11659" xr:uid="{153A3631-9C5F-40E2-BEA4-4C3A541EF806}"/>
    <cellStyle name="常规 6 9 3 5" xfId="10960" xr:uid="{B1CEBA9E-ECCD-4B6B-9C5D-32ED73D9FCA2}"/>
    <cellStyle name="常规 6 9 3 6" xfId="7726" xr:uid="{3E2B406B-CE61-4119-81C5-CC4FD6BD6BD0}"/>
    <cellStyle name="常规 6 9 4" xfId="3997" xr:uid="{5FEFE761-A885-4545-8CAB-91D6CCE1B591}"/>
    <cellStyle name="常规 6 9 4 2" xfId="3998" xr:uid="{2ED21702-0617-417C-B830-3AFFD5D168F5}"/>
    <cellStyle name="常规 6 9 4 2 2" xfId="4438" xr:uid="{9D70BE23-2A15-4589-8924-33ECD07EC26D}"/>
    <cellStyle name="常规 6 9 4 2 2 2" xfId="11209" xr:uid="{2760511C-2091-4376-87D9-52E03DB588BF}"/>
    <cellStyle name="常规 6 9 4 2 3" xfId="6659" xr:uid="{ED60C94E-5980-4BA7-94C7-0F97123F98F9}"/>
    <cellStyle name="常规 6 9 4 2 3 2" xfId="13429" xr:uid="{C4FDF194-1DCD-4D78-9984-7FEABACCC809}"/>
    <cellStyle name="常规 6 9 4 2 4" xfId="10963" xr:uid="{4C50F2CB-3276-45E0-80CB-800914E98496}"/>
    <cellStyle name="常规 6 9 4 2 5" xfId="9885" xr:uid="{A7023531-E937-4723-AFC8-C7C17E59A19E}"/>
    <cellStyle name="常规 6 9 4 3" xfId="4331" xr:uid="{F6CDEE94-F8EC-4B09-A749-053EE2DE4B22}"/>
    <cellStyle name="常规 6 9 4 3 2" xfId="11188" xr:uid="{A2125B76-5A3D-47DC-80D2-A1ABB9565940}"/>
    <cellStyle name="常规 6 9 4 4" xfId="5243" xr:uid="{4EE436C2-41C6-4B39-B83E-65B31A89254F}"/>
    <cellStyle name="常规 6 9 4 4 2" xfId="12013" xr:uid="{8E198AD4-5D46-48B4-B6A9-8C1CB092382B}"/>
    <cellStyle name="常规 6 9 4 5" xfId="10962" xr:uid="{623CDD23-4494-4872-A106-5DEF69CA8352}"/>
    <cellStyle name="常规 6 9 4 6" xfId="8080" xr:uid="{D48D66A1-D4D2-4DD0-BB8C-EF823CDFF9EF}"/>
    <cellStyle name="常规 6 9 5" xfId="3999" xr:uid="{4191437C-4A45-4108-9AD6-0D9DA1155385}"/>
    <cellStyle name="常规 6 9 5 2" xfId="4000" xr:uid="{01D0EA03-22C3-470A-B38A-9FB5BFE7A289}"/>
    <cellStyle name="常规 6 9 5 2 2" xfId="4443" xr:uid="{46ABF51D-86B1-47DE-AF7E-B1893D7F5BD8}"/>
    <cellStyle name="常规 6 9 5 2 2 2" xfId="11214" xr:uid="{9CFEC751-C7EE-4D86-A0E2-8E39CBB64C8E}"/>
    <cellStyle name="常规 6 9 5 2 3" xfId="7013" xr:uid="{4F1B14BE-BF48-4931-9320-B1BADD6161DB}"/>
    <cellStyle name="常规 6 9 5 2 3 2" xfId="13783" xr:uid="{D8CCF74F-F6C7-4E75-801D-F64E943F783E}"/>
    <cellStyle name="常规 6 9 5 2 4" xfId="10965" xr:uid="{5742844C-DAE8-4516-B6AC-CDB6B1C67865}"/>
    <cellStyle name="常规 6 9 5 2 5" xfId="10239" xr:uid="{BEC3195F-AA9B-4E11-8F04-99EE0DBA6660}"/>
    <cellStyle name="常规 6 9 5 3" xfId="4336" xr:uid="{D421DE2D-66D6-44EC-9B79-DF5AB40DB757}"/>
    <cellStyle name="常规 6 9 5 3 2" xfId="11193" xr:uid="{2ADBA929-42B7-4B9F-8AD2-3F98ED3BED63}"/>
    <cellStyle name="常规 6 9 5 4" xfId="5597" xr:uid="{B26F08D2-480F-459F-A851-902C2D19C151}"/>
    <cellStyle name="常规 6 9 5 4 2" xfId="12367" xr:uid="{13AEF8AC-0BF9-4C7A-B3DA-CD7629D9423D}"/>
    <cellStyle name="常规 6 9 5 5" xfId="10964" xr:uid="{D6C3DBED-22E1-4009-B5F0-F2227960D520}"/>
    <cellStyle name="常规 6 9 5 6" xfId="8434" xr:uid="{6EEF17E4-0388-4D82-8FEE-C25DC20BDCD0}"/>
    <cellStyle name="常规 6 9 6" xfId="4001" xr:uid="{13F32023-B39E-45A8-B00D-1698692EC8D2}"/>
    <cellStyle name="常规 6 9 6 2" xfId="4427" xr:uid="{201196F7-3BBE-4A38-84C8-78A863937509}"/>
    <cellStyle name="常规 6 9 6 2 2" xfId="11198" xr:uid="{F05BD792-0221-4A3A-B686-3F60BDD31008}"/>
    <cellStyle name="常规 6 9 6 3" xfId="5951" xr:uid="{F28BBA77-71F6-44D4-8AF2-314A5C183515}"/>
    <cellStyle name="常规 6 9 6 3 2" xfId="12721" xr:uid="{2D2E813C-8ADE-40B2-A6EC-844F9E0421E1}"/>
    <cellStyle name="常规 6 9 6 4" xfId="10966" xr:uid="{348E67BC-9ABE-4D10-95F2-17DB3E9AA7FE}"/>
    <cellStyle name="常规 6 9 6 5" xfId="9177" xr:uid="{79AD6248-54D0-449D-86C9-9C4A566ACAB5}"/>
    <cellStyle name="常规 6 9 7" xfId="4535" xr:uid="{66C5F4DF-4C94-4656-9399-6F1E044F861A}"/>
    <cellStyle name="常规 6 9 7 2" xfId="11305" xr:uid="{51887C25-8773-42DE-9D1F-C7AADC2A6715}"/>
    <cellStyle name="常规 6 9 8" xfId="7372" xr:uid="{F7DD3551-D6C1-4410-802C-DA3B7256C5A7}"/>
    <cellStyle name="常规 60" xfId="14108" xr:uid="{66FFE869-FA6E-4D3E-976F-5BC723DC5A34}"/>
    <cellStyle name="常规 61" xfId="14110" xr:uid="{53CAAAA3-62FE-4732-BBC3-334E5E32CC27}"/>
    <cellStyle name="常规 62" xfId="14112" xr:uid="{455DB874-813F-4AFA-97C7-891A85E5A531}"/>
    <cellStyle name="常规 63" xfId="14119" xr:uid="{9CBD0174-D256-4291-9299-D1BD4E9E5F99}"/>
    <cellStyle name="常规 65" xfId="14114" xr:uid="{B4771F20-F378-4557-BAF7-7C0D1F908427}"/>
    <cellStyle name="常规 66" xfId="14115" xr:uid="{1F641CBC-7F4C-4384-9010-1A3F609C99C0}"/>
    <cellStyle name="常规 67" xfId="14064" xr:uid="{D8D3709F-5A54-4EF9-AF36-561DE04D5E28}"/>
    <cellStyle name="常规 7" xfId="10899" xr:uid="{E191F945-FCF8-4300-AA3D-1BF0792615CA}"/>
    <cellStyle name="常规 7 2" xfId="14056" xr:uid="{1ABB7FA0-1248-47BD-BCC9-A0B70D9322B3}"/>
    <cellStyle name="常规 7 2 2" xfId="14059" xr:uid="{91C38F0A-756D-47B2-9A95-6992F50D702A}"/>
    <cellStyle name="常规 7 3" xfId="14054" xr:uid="{C9AE168D-A2BC-412A-87AE-E5B03EDD8939}"/>
    <cellStyle name="常规 7 4" xfId="14057" xr:uid="{AE48542D-DCC0-474D-9726-706321A4ED5D}"/>
    <cellStyle name="常规 7 5" xfId="14052" xr:uid="{A89D0792-F3FA-4C3D-8685-64A90D8E01A2}"/>
    <cellStyle name="常规 9" xfId="14116" xr:uid="{F55984A2-7956-4681-8ED3-A94A5A9BFB9B}"/>
    <cellStyle name="强调文字颜色 1 2" xfId="4002" xr:uid="{4E2E7DB5-8E34-4064-9725-0A794167E478}"/>
    <cellStyle name="强调文字颜色 1 2 2" xfId="4003" xr:uid="{9353385C-0192-4217-BDB5-DF7A8B57A078}"/>
    <cellStyle name="强调文字颜色 1 2 2 2" xfId="4004" xr:uid="{93A2C075-FDB3-4A4E-9928-D912C8C046B0}"/>
    <cellStyle name="强调文字颜色 1 2 2 2 2" xfId="4341" xr:uid="{26A0009D-12B8-4370-B55E-2B87BB5C480C}"/>
    <cellStyle name="强调文字颜色 1 2 2 2 2 2" xfId="10813" xr:uid="{A06BF2FF-C360-453C-9E02-9098C258F350}"/>
    <cellStyle name="强调文字颜色 1 2 2 2 3" xfId="10969" xr:uid="{9388064E-4EC2-4DC3-B876-24D318DC8D3F}"/>
    <cellStyle name="强调文字颜色 1 2 2 2 4" xfId="9008" xr:uid="{7322C43B-D953-4F5A-B75C-7D4E9878BD6F}"/>
    <cellStyle name="强调文字颜色 1 2 2 3" xfId="4217" xr:uid="{C6799EA7-36F4-4F42-97B2-C370798E1DCE}"/>
    <cellStyle name="强调文字颜色 1 2 2 4" xfId="10968" xr:uid="{ADF063A2-378F-448B-85E1-469E2C468EB3}"/>
    <cellStyle name="强调文字颜色 1 2 3" xfId="4005" xr:uid="{A897C1A5-7F3C-4AB6-96DB-B9E30ECDFA70}"/>
    <cellStyle name="强调文字颜色 1 2 3 2" xfId="4006" xr:uid="{01866B33-FB84-4B4F-83AC-375D46E1BF6F}"/>
    <cellStyle name="强调文字颜色 1 2 3 2 2" xfId="4342" xr:uid="{487D1028-1B49-46CF-967A-736F92DA98F5}"/>
    <cellStyle name="强调文字颜色 1 2 3 2 2 2" xfId="10814" xr:uid="{2E44E301-8920-49BA-AE93-3E9EA93F59D5}"/>
    <cellStyle name="强调文字颜色 1 2 3 2 3" xfId="10971" xr:uid="{5709684D-49B0-493D-85B7-91D52FCB02AA}"/>
    <cellStyle name="强调文字颜色 1 2 3 2 4" xfId="9009" xr:uid="{CC3027F4-1787-4328-A1EC-B4B89D3391FE}"/>
    <cellStyle name="强调文字颜色 1 2 3 3" xfId="4218" xr:uid="{7BBC521C-8F95-43CD-A43A-AC88B13E2994}"/>
    <cellStyle name="强调文字颜色 1 2 3 4" xfId="10970" xr:uid="{A515D0E2-3C2E-4925-8C4C-8199A9FF3711}"/>
    <cellStyle name="强调文字颜色 1 2 4" xfId="4007" xr:uid="{7842E1EB-887F-44E5-9978-FCF93D006D80}"/>
    <cellStyle name="强调文字颜色 1 2 4 2" xfId="4008" xr:uid="{9D93CC3E-6D93-4D4A-A88D-0F0B201A1637}"/>
    <cellStyle name="强调文字颜色 1 2 4 2 2" xfId="4343" xr:uid="{4E0D5ADD-C0A8-4727-A8DB-A1B57263DA80}"/>
    <cellStyle name="强调文字颜色 1 2 4 2 2 2" xfId="10815" xr:uid="{561E2C52-ED81-4F76-8210-D4CEB683DDC0}"/>
    <cellStyle name="强调文字颜色 1 2 4 2 3" xfId="10973" xr:uid="{0F3958B4-A333-466F-8A71-DD4AB0B96838}"/>
    <cellStyle name="强调文字颜色 1 2 4 2 4" xfId="9010" xr:uid="{EDCDBBB4-5C5F-4E04-9DAC-36A8702EA285}"/>
    <cellStyle name="强调文字颜色 1 2 4 3" xfId="4219" xr:uid="{96819CB5-0AE4-4690-93BF-DE1D5863DAAA}"/>
    <cellStyle name="强调文字颜色 1 2 4 4" xfId="10972" xr:uid="{C5E75579-691D-4E0F-B29B-2E159A5E87B1}"/>
    <cellStyle name="强调文字颜色 1 2 5" xfId="4009" xr:uid="{946DDDE6-D538-4EE5-B7AE-56336D767B80}"/>
    <cellStyle name="强调文字颜色 1 2 5 2" xfId="4010" xr:uid="{F1F8A852-FA78-4C0D-BBF6-B79DB57851AA}"/>
    <cellStyle name="强调文字颜色 1 2 5 2 2" xfId="4344" xr:uid="{D1D0B0BF-76F6-4ACD-B27D-113D2EC6DE86}"/>
    <cellStyle name="强调文字颜色 1 2 5 2 2 2" xfId="10816" xr:uid="{AA0F2534-D8F6-441A-9A3A-8B2B7241F722}"/>
    <cellStyle name="强调文字颜色 1 2 5 2 3" xfId="10975" xr:uid="{55EC7597-F264-4382-8A39-4D4A9ED0590C}"/>
    <cellStyle name="强调文字颜色 1 2 5 2 4" xfId="9011" xr:uid="{29D3A992-D48C-47F3-89A4-AF34B1BBD2F8}"/>
    <cellStyle name="强调文字颜色 1 2 5 3" xfId="4220" xr:uid="{07DD4A80-EB84-4EA4-B5E2-BA1DB1CC77E8}"/>
    <cellStyle name="强调文字颜色 1 2 5 4" xfId="10974" xr:uid="{9D08FE8C-9184-4CD5-9618-8C4F399EA938}"/>
    <cellStyle name="强调文字颜色 1 2 6" xfId="4011" xr:uid="{1F85B7B2-580E-4D1E-8643-3554094DBA19}"/>
    <cellStyle name="强调文字颜色 1 2 7" xfId="4216" xr:uid="{3680C070-7052-4B09-B324-E2333922D590}"/>
    <cellStyle name="强调文字颜色 1 2 7 2" xfId="11159" xr:uid="{3B0921CD-8A21-4B17-8F1D-464A81129943}"/>
    <cellStyle name="强调文字颜色 1 2 8" xfId="10967" xr:uid="{C0A3A416-30D4-40EB-B65C-70EB3BF0B9A0}"/>
    <cellStyle name="强调文字颜色 2 2" xfId="4012" xr:uid="{74B470DB-5AF2-4A0A-9E9F-5B11F7D4B024}"/>
    <cellStyle name="强调文字颜色 2 2 2" xfId="4013" xr:uid="{E1E832C7-A7F0-4A4B-8A12-92B9E914CBEB}"/>
    <cellStyle name="强调文字颜色 2 2 2 2" xfId="4014" xr:uid="{A652E9D7-857D-422E-A5E2-C6DB0918C405}"/>
    <cellStyle name="强调文字颜色 2 2 2 2 2" xfId="4345" xr:uid="{B9455885-FBAA-4971-B923-169859BC2C84}"/>
    <cellStyle name="强调文字颜色 2 2 2 2 2 2" xfId="10817" xr:uid="{180DDEB0-1B11-4541-AA7A-C3499E3C3AD9}"/>
    <cellStyle name="强调文字颜色 2 2 2 2 3" xfId="10978" xr:uid="{2B917903-D7D7-463E-ADD1-4F4C7E643CB0}"/>
    <cellStyle name="强调文字颜色 2 2 2 2 4" xfId="9012" xr:uid="{3C5A4EE7-A473-4E92-87ED-90BC6333301A}"/>
    <cellStyle name="强调文字颜色 2 2 2 3" xfId="4222" xr:uid="{3B37286E-3A56-4DA3-A97C-6D82852A34D8}"/>
    <cellStyle name="强调文字颜色 2 2 2 4" xfId="10977" xr:uid="{63F2329B-7424-43CB-97DD-AAA8C4D48AE8}"/>
    <cellStyle name="强调文字颜色 2 2 3" xfId="4015" xr:uid="{A15D56E0-7FCA-4B79-8632-45C2D50B773C}"/>
    <cellStyle name="强调文字颜色 2 2 3 2" xfId="4016" xr:uid="{D4AB8A0A-C0A3-457E-A056-1EEC4D375BCE}"/>
    <cellStyle name="强调文字颜色 2 2 3 2 2" xfId="4346" xr:uid="{328952BD-7883-48C1-B8F1-B7E9BBC5EF6A}"/>
    <cellStyle name="强调文字颜色 2 2 3 2 2 2" xfId="10818" xr:uid="{B7B21F8C-2DD7-4B33-8197-2A3C604DBA8D}"/>
    <cellStyle name="强调文字颜色 2 2 3 2 3" xfId="10980" xr:uid="{DA7A5A80-5DE8-466B-8350-C2121640E712}"/>
    <cellStyle name="强调文字颜色 2 2 3 2 4" xfId="9013" xr:uid="{A68FFC4E-2C5E-4D17-A31A-218EAC02B1F9}"/>
    <cellStyle name="强调文字颜色 2 2 3 3" xfId="4223" xr:uid="{B8AC0EB4-99FE-44B3-8A7F-823EDCAD3938}"/>
    <cellStyle name="强调文字颜色 2 2 3 4" xfId="10979" xr:uid="{F3B6C93C-5114-40A6-987A-41AF3AA7B3C0}"/>
    <cellStyle name="强调文字颜色 2 2 4" xfId="4017" xr:uid="{8B20FAC1-CDD6-4E41-B5E6-EFB76F93112F}"/>
    <cellStyle name="强调文字颜色 2 2 4 2" xfId="4018" xr:uid="{F0418CBC-0E53-4055-88F2-2C6B0ACBD709}"/>
    <cellStyle name="强调文字颜色 2 2 4 2 2" xfId="4347" xr:uid="{647EB419-821F-40D2-9EB3-0B39DCB43696}"/>
    <cellStyle name="强调文字颜色 2 2 4 2 2 2" xfId="10819" xr:uid="{B7A02627-11F7-400F-BAE7-FA4A9C763148}"/>
    <cellStyle name="强调文字颜色 2 2 4 2 3" xfId="10982" xr:uid="{A934259D-7ADE-4679-8E37-02CFD7263AA4}"/>
    <cellStyle name="强调文字颜色 2 2 4 2 4" xfId="9014" xr:uid="{0EA79ADA-40E5-44A9-BEB4-145EFD37BDBC}"/>
    <cellStyle name="强调文字颜色 2 2 4 3" xfId="4224" xr:uid="{CB4F333E-EC58-45A7-A062-852D6ACD20C3}"/>
    <cellStyle name="强调文字颜色 2 2 4 4" xfId="10981" xr:uid="{52065A78-31C1-4A8C-A589-42BF54E946F6}"/>
    <cellStyle name="强调文字颜色 2 2 5" xfId="4019" xr:uid="{94C6013E-C2C5-405F-BF2F-8312A4AAE9F1}"/>
    <cellStyle name="强调文字颜色 2 2 5 2" xfId="4020" xr:uid="{774FD987-4F4C-4CAF-8921-D054775EF743}"/>
    <cellStyle name="强调文字颜色 2 2 5 2 2" xfId="4348" xr:uid="{60CA61C4-2CC4-4B98-90E6-36B1723221E6}"/>
    <cellStyle name="强调文字颜色 2 2 5 2 2 2" xfId="10820" xr:uid="{B503FFFC-2DB5-4010-81BD-C84EF1755834}"/>
    <cellStyle name="强调文字颜色 2 2 5 2 3" xfId="10984" xr:uid="{F5F3D368-55C2-4B95-ACBA-99D95F849012}"/>
    <cellStyle name="强调文字颜色 2 2 5 2 4" xfId="9015" xr:uid="{1DCCD1A2-7AE2-4932-9A2C-6B70674E5E6D}"/>
    <cellStyle name="强调文字颜色 2 2 5 3" xfId="4225" xr:uid="{5C72AA89-DED4-4BE9-9FF6-B2A7FA8F0630}"/>
    <cellStyle name="强调文字颜色 2 2 5 4" xfId="10983" xr:uid="{C7D6FF7F-F925-4BFE-B02D-C40C98AE5906}"/>
    <cellStyle name="强调文字颜色 2 2 6" xfId="4021" xr:uid="{D19594D4-C6F3-43F8-9C14-341554E2DDA6}"/>
    <cellStyle name="强调文字颜色 2 2 7" xfId="4221" xr:uid="{08E67F63-91A2-49AB-98ED-A6F7A4E36450}"/>
    <cellStyle name="强调文字颜色 2 2 7 2" xfId="11160" xr:uid="{1544E6BA-336C-453E-BC69-91B95E71DAF7}"/>
    <cellStyle name="强调文字颜色 2 2 8" xfId="10976" xr:uid="{2A7D9240-E4A8-44CB-A372-6CE5689D80DD}"/>
    <cellStyle name="强调文字颜色 3 2" xfId="4022" xr:uid="{3FB95019-72B6-4812-94B8-36518E9F49E1}"/>
    <cellStyle name="强调文字颜色 3 2 2" xfId="4023" xr:uid="{06EBF908-4665-46F2-9E93-E809ACE0C58D}"/>
    <cellStyle name="强调文字颜色 3 2 2 2" xfId="4024" xr:uid="{E2028791-F4FA-4337-BF96-C52A7B7E9196}"/>
    <cellStyle name="强调文字颜色 3 2 2 2 2" xfId="4349" xr:uid="{244BA7B2-80D5-4552-833B-D824BEBB36D8}"/>
    <cellStyle name="强调文字颜色 3 2 2 2 2 2" xfId="10821" xr:uid="{0CB9C91F-ECBF-415C-812B-6B6B64AAA6CE}"/>
    <cellStyle name="强调文字颜色 3 2 2 2 3" xfId="10987" xr:uid="{28584382-E36F-4479-8A64-6A897A2AEA1D}"/>
    <cellStyle name="强调文字颜色 3 2 2 2 4" xfId="9016" xr:uid="{5D721968-44BC-4A49-97D7-76F89F37A420}"/>
    <cellStyle name="强调文字颜色 3 2 2 3" xfId="4227" xr:uid="{E18CF367-5C9B-45D2-8B2A-EF373103A620}"/>
    <cellStyle name="强调文字颜色 3 2 2 4" xfId="10986" xr:uid="{01CF41C7-4D7F-4474-82F2-2CCA3F05A8B3}"/>
    <cellStyle name="强调文字颜色 3 2 3" xfId="4025" xr:uid="{273F9AE7-7D8E-4F24-ACC0-1EFB6214D164}"/>
    <cellStyle name="强调文字颜色 3 2 3 2" xfId="4026" xr:uid="{E986BD43-64A8-49E1-A29B-86A808A2AB7E}"/>
    <cellStyle name="强调文字颜色 3 2 3 2 2" xfId="4350" xr:uid="{2D434CD6-D657-4DDA-8BEE-3C2822A79E52}"/>
    <cellStyle name="强调文字颜色 3 2 3 2 2 2" xfId="10822" xr:uid="{14937B43-44DB-4FF5-996C-6E6FA570E0D8}"/>
    <cellStyle name="强调文字颜色 3 2 3 2 3" xfId="10989" xr:uid="{31E33CAA-C674-404B-A07C-4CC4B0DF135C}"/>
    <cellStyle name="强调文字颜色 3 2 3 2 4" xfId="9017" xr:uid="{026907BD-48C7-4BCA-8055-2B4339F3CF38}"/>
    <cellStyle name="强调文字颜色 3 2 3 3" xfId="4228" xr:uid="{F306D64D-E07E-4C4D-BF38-7766ADFB1FE9}"/>
    <cellStyle name="强调文字颜色 3 2 3 4" xfId="10988" xr:uid="{DFF9FA29-CECE-4B34-99F6-6F427E48AAE2}"/>
    <cellStyle name="强调文字颜色 3 2 4" xfId="4027" xr:uid="{DE024751-3EEB-4F9A-A405-48D6B803242D}"/>
    <cellStyle name="强调文字颜色 3 2 4 2" xfId="4028" xr:uid="{82D8A589-C78E-468F-9F25-5218D9C45CA3}"/>
    <cellStyle name="强调文字颜色 3 2 4 2 2" xfId="4351" xr:uid="{362A13D2-FC44-4442-B3B6-011517547037}"/>
    <cellStyle name="强调文字颜色 3 2 4 2 2 2" xfId="10823" xr:uid="{B9C48EE6-D07A-4183-BAA5-1180788F99E9}"/>
    <cellStyle name="强调文字颜色 3 2 4 2 3" xfId="10991" xr:uid="{915FB7D1-0735-487E-8552-B8C42A5E4302}"/>
    <cellStyle name="强调文字颜色 3 2 4 2 4" xfId="9018" xr:uid="{8B390C12-1127-403F-8CFA-72F513E2ADDB}"/>
    <cellStyle name="强调文字颜色 3 2 4 3" xfId="4229" xr:uid="{FCC9EFC0-6694-40D6-9F98-36E049F6FAB3}"/>
    <cellStyle name="强调文字颜色 3 2 4 4" xfId="10990" xr:uid="{FCC2F220-0151-4513-8031-414F127ED7FA}"/>
    <cellStyle name="强调文字颜色 3 2 5" xfId="4029" xr:uid="{F6CA8D92-60A4-4A6F-8F67-ACB4525C2742}"/>
    <cellStyle name="强调文字颜色 3 2 5 2" xfId="4030" xr:uid="{78D07CA2-A35C-4EFD-84E9-93D1DFDB5777}"/>
    <cellStyle name="强调文字颜色 3 2 5 2 2" xfId="4352" xr:uid="{EF7B9416-B23A-487C-83FD-C602FB83A509}"/>
    <cellStyle name="强调文字颜色 3 2 5 2 2 2" xfId="10824" xr:uid="{02CD3D2B-CEFF-46E5-82B6-466205D69E42}"/>
    <cellStyle name="强调文字颜色 3 2 5 2 3" xfId="10993" xr:uid="{372ABB9F-16BC-4CA9-A73F-013B52E86BE9}"/>
    <cellStyle name="强调文字颜色 3 2 5 2 4" xfId="9019" xr:uid="{C33B44A1-0776-46B6-9CEC-F8D1B68AF392}"/>
    <cellStyle name="强调文字颜色 3 2 5 3" xfId="4230" xr:uid="{8591B5C8-67E2-454B-9002-A6A65EA31842}"/>
    <cellStyle name="强调文字颜色 3 2 5 4" xfId="10992" xr:uid="{C1E84E27-F9A5-4B80-A42F-0B1151F6AD9E}"/>
    <cellStyle name="强调文字颜色 3 2 6" xfId="4031" xr:uid="{D96F7BA1-A1BA-4B6F-B604-0164A46E7918}"/>
    <cellStyle name="强调文字颜色 3 2 7" xfId="4226" xr:uid="{634FA1FE-2247-4FDB-84B1-C3FB501EF934}"/>
    <cellStyle name="强调文字颜色 3 2 7 2" xfId="11161" xr:uid="{131F9708-CFD8-4841-BA4A-1806CA8CD131}"/>
    <cellStyle name="强调文字颜色 3 2 8" xfId="10985" xr:uid="{9691C065-E10B-4570-949E-B952F8C0DF62}"/>
    <cellStyle name="强调文字颜色 4 2" xfId="4032" xr:uid="{67881620-ABE5-4A39-885B-3BF1D6CD723C}"/>
    <cellStyle name="强调文字颜色 4 2 2" xfId="4033" xr:uid="{8D03FB43-C8F6-464D-A8B3-3C15090FD2C3}"/>
    <cellStyle name="强调文字颜色 4 2 2 2" xfId="4034" xr:uid="{14225647-87EC-43CE-AA79-C38CA40EE541}"/>
    <cellStyle name="强调文字颜色 4 2 2 2 2" xfId="4353" xr:uid="{E77D1641-C7B4-4CCA-9CD9-C86769A99E50}"/>
    <cellStyle name="强调文字颜色 4 2 2 2 2 2" xfId="10825" xr:uid="{443ECF8F-ECDD-42CC-B4F1-EB173ADAF10B}"/>
    <cellStyle name="强调文字颜色 4 2 2 2 3" xfId="10996" xr:uid="{6189F8AC-F892-45A3-9ED5-3A08301966C3}"/>
    <cellStyle name="强调文字颜色 4 2 2 2 4" xfId="9020" xr:uid="{BC7F67E7-7A8E-4914-B792-882A2CC83EAB}"/>
    <cellStyle name="强调文字颜色 4 2 2 3" xfId="4232" xr:uid="{D46160FE-DEBD-416D-8127-45ACD13CD3E3}"/>
    <cellStyle name="强调文字颜色 4 2 2 4" xfId="10995" xr:uid="{B3DA98C0-84F4-47A8-BE5E-E494A7CB52BF}"/>
    <cellStyle name="强调文字颜色 4 2 3" xfId="4035" xr:uid="{969D229F-3E0B-4C18-A8FF-589FE21058C6}"/>
    <cellStyle name="强调文字颜色 4 2 3 2" xfId="4036" xr:uid="{947F8148-1E9A-4209-9272-878AFC69E0F9}"/>
    <cellStyle name="强调文字颜色 4 2 3 2 2" xfId="4354" xr:uid="{3ECAC159-2F4F-46C3-A318-990864F7952C}"/>
    <cellStyle name="强调文字颜色 4 2 3 2 2 2" xfId="10826" xr:uid="{2355EBB8-BDA6-48CB-9209-0232D03E759C}"/>
    <cellStyle name="强调文字颜色 4 2 3 2 3" xfId="10998" xr:uid="{3D7A1F29-FD71-4E5F-B990-329201AC2572}"/>
    <cellStyle name="强调文字颜色 4 2 3 2 4" xfId="9021" xr:uid="{F065C2E3-3ECE-433A-91C6-0B6936737C4B}"/>
    <cellStyle name="强调文字颜色 4 2 3 3" xfId="4233" xr:uid="{3A8151FA-F5CF-49A1-B3C0-9B2C8AC4D4D5}"/>
    <cellStyle name="强调文字颜色 4 2 3 4" xfId="10997" xr:uid="{EA81654C-C579-4727-BD44-6A3EB3CE319C}"/>
    <cellStyle name="强调文字颜色 4 2 4" xfId="4037" xr:uid="{4AAA4AD4-4C86-412B-8D20-4E60EBB82CFB}"/>
    <cellStyle name="强调文字颜色 4 2 4 2" xfId="4038" xr:uid="{FD9FCC63-24D3-496B-86C9-4DAA3A727738}"/>
    <cellStyle name="强调文字颜色 4 2 4 2 2" xfId="4355" xr:uid="{FBE0A3A7-239B-4752-8BCF-628C9F7B917C}"/>
    <cellStyle name="强调文字颜色 4 2 4 2 2 2" xfId="10827" xr:uid="{0672D14E-4999-4127-86DF-8E1046DFC9CD}"/>
    <cellStyle name="强调文字颜色 4 2 4 2 3" xfId="11000" xr:uid="{D64D4C3A-70B9-4BDA-9A45-3FD140656F8E}"/>
    <cellStyle name="强调文字颜色 4 2 4 2 4" xfId="9022" xr:uid="{C2291246-B8B8-434B-BD89-ACD3609C6DFD}"/>
    <cellStyle name="强调文字颜色 4 2 4 3" xfId="4234" xr:uid="{8D80A2E4-3BB4-46E8-8D93-92A29B9D4050}"/>
    <cellStyle name="强调文字颜色 4 2 4 4" xfId="10999" xr:uid="{8F4BEA4A-B073-43CE-BF9E-BAFDA0006EE6}"/>
    <cellStyle name="强调文字颜色 4 2 5" xfId="4039" xr:uid="{47DF97AB-0E69-4A1F-910D-C1494B43086A}"/>
    <cellStyle name="强调文字颜色 4 2 5 2" xfId="4040" xr:uid="{9B1CF06B-4F07-4390-8019-B66B4FDBED08}"/>
    <cellStyle name="强调文字颜色 4 2 5 2 2" xfId="4356" xr:uid="{0D16281F-D127-42E5-94A9-39876D736E2C}"/>
    <cellStyle name="强调文字颜色 4 2 5 2 2 2" xfId="10828" xr:uid="{CBC504E7-56A5-4C41-A25E-318A8606489F}"/>
    <cellStyle name="强调文字颜色 4 2 5 2 3" xfId="11002" xr:uid="{F2284838-5659-4DAA-8276-0BE839452593}"/>
    <cellStyle name="强调文字颜色 4 2 5 2 4" xfId="9023" xr:uid="{63ACAF33-B8D4-423A-97FE-B5F67AFBE52A}"/>
    <cellStyle name="强调文字颜色 4 2 5 3" xfId="4235" xr:uid="{1BC357A6-806B-4818-84DB-E8E6D9EC972D}"/>
    <cellStyle name="强调文字颜色 4 2 5 4" xfId="11001" xr:uid="{576B43BB-0D05-404C-9205-22B6D8D51420}"/>
    <cellStyle name="强调文字颜色 4 2 6" xfId="4041" xr:uid="{B32BD4D6-A8EE-410E-B03C-78154CBA53EA}"/>
    <cellStyle name="强调文字颜色 4 2 7" xfId="4231" xr:uid="{1179D2BA-F849-461E-8D1E-6F6EFB082259}"/>
    <cellStyle name="强调文字颜色 4 2 7 2" xfId="11162" xr:uid="{DA6B3C00-0007-4841-836D-9B0E1AFF6532}"/>
    <cellStyle name="强调文字颜色 4 2 8" xfId="10994" xr:uid="{91535FB9-453A-43A5-8C2C-ABB20B9E3AF5}"/>
    <cellStyle name="强调文字颜色 5 2" xfId="4042" xr:uid="{452784C9-A115-46B8-8FEE-2C2F16C21856}"/>
    <cellStyle name="强调文字颜色 5 2 2" xfId="4043" xr:uid="{8FA94AAC-867A-40C9-94CA-F9A056AA2E27}"/>
    <cellStyle name="强调文字颜色 5 2 2 2" xfId="4044" xr:uid="{42B8705C-9EB3-4D92-BD43-DA8C44709783}"/>
    <cellStyle name="强调文字颜色 5 2 2 2 2" xfId="4357" xr:uid="{02C7A656-46DB-4DD0-A4CE-0F9393D671A6}"/>
    <cellStyle name="强调文字颜色 5 2 2 2 2 2" xfId="10829" xr:uid="{2F85B711-6253-40BB-98F8-36B451050B47}"/>
    <cellStyle name="强调文字颜色 5 2 2 2 3" xfId="11005" xr:uid="{5255AA24-E84F-4D91-9D58-AB9A2DD52806}"/>
    <cellStyle name="强调文字颜色 5 2 2 2 4" xfId="9024" xr:uid="{A7A2C49C-A6FA-4F32-8763-7006EA11C937}"/>
    <cellStyle name="强调文字颜色 5 2 2 3" xfId="4237" xr:uid="{1D0F55CC-6024-42A6-AC9B-07EF1D018E65}"/>
    <cellStyle name="强调文字颜色 5 2 2 4" xfId="11004" xr:uid="{589AEC43-292F-4607-8EBC-3580CE6873F4}"/>
    <cellStyle name="强调文字颜色 5 2 3" xfId="4045" xr:uid="{A83784DE-8D7D-4618-8C17-23AAEA5558EB}"/>
    <cellStyle name="强调文字颜色 5 2 3 2" xfId="4046" xr:uid="{0B9F8672-FD0E-4610-A357-F9E847C3B27A}"/>
    <cellStyle name="强调文字颜色 5 2 3 2 2" xfId="4358" xr:uid="{4177B788-B560-4E2F-A0E1-6BAC398CF889}"/>
    <cellStyle name="强调文字颜色 5 2 3 2 2 2" xfId="10830" xr:uid="{560B4498-7EAF-49EA-B38D-E78787695126}"/>
    <cellStyle name="强调文字颜色 5 2 3 2 3" xfId="11007" xr:uid="{3DE90C86-CAF8-43B0-8A5B-60EF394E9710}"/>
    <cellStyle name="强调文字颜色 5 2 3 2 4" xfId="9025" xr:uid="{FAE56407-9D9B-4D08-ADE3-3EC0BF4D373B}"/>
    <cellStyle name="强调文字颜色 5 2 3 3" xfId="4238" xr:uid="{15D76118-36C6-4FB4-AE2C-490AA03AB048}"/>
    <cellStyle name="强调文字颜色 5 2 3 4" xfId="11006" xr:uid="{4D157F11-0074-4C3C-B49F-D5539CDE2F60}"/>
    <cellStyle name="强调文字颜色 5 2 4" xfId="4047" xr:uid="{909A405A-FA80-4BE5-9B5F-6693E8ED18AD}"/>
    <cellStyle name="强调文字颜色 5 2 4 2" xfId="4048" xr:uid="{2E3AEC72-4853-4FF0-90D0-F037F02C2EF5}"/>
    <cellStyle name="强调文字颜色 5 2 4 2 2" xfId="4359" xr:uid="{5791D200-85F2-401A-A350-3D2F155FC5B4}"/>
    <cellStyle name="强调文字颜色 5 2 4 2 2 2" xfId="10831" xr:uid="{C149B7F7-0D9C-4259-9F09-4BA67E91AF99}"/>
    <cellStyle name="强调文字颜色 5 2 4 2 3" xfId="11009" xr:uid="{522E85AB-15D4-4DE5-A5FB-65203FA53058}"/>
    <cellStyle name="强调文字颜色 5 2 4 2 4" xfId="9026" xr:uid="{946B58F8-E698-43AC-BC01-3AA3907564C9}"/>
    <cellStyle name="强调文字颜色 5 2 4 3" xfId="4239" xr:uid="{A9A916D4-4952-48AB-9D15-9EE2EFFE8DA3}"/>
    <cellStyle name="强调文字颜色 5 2 4 4" xfId="11008" xr:uid="{6D0D8AB9-47DB-4960-BEF2-93D6D3E111C4}"/>
    <cellStyle name="强调文字颜色 5 2 5" xfId="4049" xr:uid="{FBD1BBB1-DC55-427F-895B-5D70C231151D}"/>
    <cellStyle name="强调文字颜色 5 2 5 2" xfId="4050" xr:uid="{5AD0D18F-7974-4A46-A5F4-29E5E5C95251}"/>
    <cellStyle name="强调文字颜色 5 2 5 2 2" xfId="4360" xr:uid="{B5369D88-227A-4A2E-A51B-A0E16B4280B2}"/>
    <cellStyle name="强调文字颜色 5 2 5 2 2 2" xfId="10832" xr:uid="{3663A6C5-7242-4415-8546-F145E0DDC89F}"/>
    <cellStyle name="强调文字颜色 5 2 5 2 3" xfId="11011" xr:uid="{9725DF15-48DD-4B8B-BFE0-96DA0476F9EB}"/>
    <cellStyle name="强调文字颜色 5 2 5 2 4" xfId="9027" xr:uid="{1EB6414A-AAAF-4FFC-B698-F05884294744}"/>
    <cellStyle name="强调文字颜色 5 2 5 3" xfId="4240" xr:uid="{28A6B981-00FC-4D38-A4A7-FDDA3FD91BB2}"/>
    <cellStyle name="强调文字颜色 5 2 5 4" xfId="11010" xr:uid="{51331776-16FB-4604-BD98-BB3A29E414A2}"/>
    <cellStyle name="强调文字颜色 5 2 6" xfId="4051" xr:uid="{276DE92C-1E00-44D5-81EE-CE2AA5BAEB46}"/>
    <cellStyle name="强调文字颜色 5 2 7" xfId="4236" xr:uid="{76F482EC-9947-4D02-9B32-E0CE47C64640}"/>
    <cellStyle name="强调文字颜色 5 2 7 2" xfId="11163" xr:uid="{CA922C47-586A-4CD3-BD34-CCB292E67C1B}"/>
    <cellStyle name="强调文字颜色 5 2 8" xfId="11003" xr:uid="{56639233-119B-4E7E-AC40-C5DBEA303971}"/>
    <cellStyle name="强调文字颜色 6 2" xfId="4052" xr:uid="{C9669513-9E34-4A16-B165-39B3E300A1B9}"/>
    <cellStyle name="强调文字颜色 6 2 2" xfId="4053" xr:uid="{4BAF6DCC-9462-46A7-ACD0-CD4DB4F4ED16}"/>
    <cellStyle name="强调文字颜色 6 2 2 2" xfId="4054" xr:uid="{10A6D920-BEA7-4A1A-9F1A-35060A1C4501}"/>
    <cellStyle name="强调文字颜色 6 2 2 2 2" xfId="4361" xr:uid="{4592B87F-9E5B-42BF-A9B5-CAEF8CB44861}"/>
    <cellStyle name="强调文字颜色 6 2 2 2 2 2" xfId="10833" xr:uid="{D039EEEE-9152-4A64-8B69-3E6EA5B76568}"/>
    <cellStyle name="强调文字颜色 6 2 2 2 3" xfId="11014" xr:uid="{E3215B84-63C2-47A5-B0AB-AB8486E70070}"/>
    <cellStyle name="强调文字颜色 6 2 2 2 4" xfId="9028" xr:uid="{A20E1F2E-E9E1-4EE3-ACFF-43C0C742C189}"/>
    <cellStyle name="强调文字颜色 6 2 2 3" xfId="4242" xr:uid="{B3297F9B-D5E6-498C-A87E-BAF08C7D6DA2}"/>
    <cellStyle name="强调文字颜色 6 2 2 4" xfId="11013" xr:uid="{8A197B1D-3F68-44AB-8D84-AE5A834159E2}"/>
    <cellStyle name="强调文字颜色 6 2 3" xfId="4055" xr:uid="{C170E7C7-C9E1-463E-87A5-6809A7940B6D}"/>
    <cellStyle name="强调文字颜色 6 2 3 2" xfId="4056" xr:uid="{3B363283-B786-43D0-8B0D-DA692CEB1FB5}"/>
    <cellStyle name="强调文字颜色 6 2 3 2 2" xfId="4362" xr:uid="{9449EE46-3C13-4486-BA77-25FD7A09F413}"/>
    <cellStyle name="强调文字颜色 6 2 3 2 2 2" xfId="10834" xr:uid="{5D5C6AAB-204E-4854-AC82-FA713836D96E}"/>
    <cellStyle name="强调文字颜色 6 2 3 2 3" xfId="11016" xr:uid="{98961DBD-62D1-44CD-9CE5-E534AE888198}"/>
    <cellStyle name="强调文字颜色 6 2 3 2 4" xfId="9029" xr:uid="{664493B5-887C-4375-95B9-2997C87CB0AB}"/>
    <cellStyle name="强调文字颜色 6 2 3 3" xfId="4243" xr:uid="{ED31C83A-5D67-4DD1-80C8-DB6C85B6D367}"/>
    <cellStyle name="强调文字颜色 6 2 3 4" xfId="11015" xr:uid="{C0E3C242-7823-4F90-829C-72BF0C8082BD}"/>
    <cellStyle name="强调文字颜色 6 2 4" xfId="4057" xr:uid="{8FDD8286-1208-4B1D-B38B-B6E9BE67BEED}"/>
    <cellStyle name="强调文字颜色 6 2 4 2" xfId="4058" xr:uid="{8AE2B6E5-8DC2-4CB4-B344-ED4C5E63B7F7}"/>
    <cellStyle name="强调文字颜色 6 2 4 2 2" xfId="4363" xr:uid="{B7C745EB-5BD7-4DF4-9EE4-1F9D36CFF1A0}"/>
    <cellStyle name="强调文字颜色 6 2 4 2 2 2" xfId="10835" xr:uid="{FC09B554-7518-47F2-8CD5-2DB2AACCDDF8}"/>
    <cellStyle name="强调文字颜色 6 2 4 2 3" xfId="11018" xr:uid="{1111185A-BA51-440F-885D-5F9B0D7C5999}"/>
    <cellStyle name="强调文字颜色 6 2 4 2 4" xfId="9030" xr:uid="{EDF1E633-6B5A-43F1-9908-9794DE8FF932}"/>
    <cellStyle name="强调文字颜色 6 2 4 3" xfId="4244" xr:uid="{4D61B46E-C96E-4064-9C66-0E5B6EE76469}"/>
    <cellStyle name="强调文字颜色 6 2 4 4" xfId="11017" xr:uid="{8E309A6C-2CD2-4955-8CDC-80119CA4BED1}"/>
    <cellStyle name="强调文字颜色 6 2 5" xfId="4059" xr:uid="{16034AF0-4F5D-4CC4-A049-FAB7393C168D}"/>
    <cellStyle name="强调文字颜色 6 2 5 2" xfId="4060" xr:uid="{B4F8BEFC-13B7-4E7B-9EDF-ADBF04B9EE7C}"/>
    <cellStyle name="强调文字颜色 6 2 5 2 2" xfId="4364" xr:uid="{AB038DCB-2288-4242-BC70-D0D0FE1B1E70}"/>
    <cellStyle name="强调文字颜色 6 2 5 2 2 2" xfId="10836" xr:uid="{FC393D52-40A5-4D84-8351-1537AC77309F}"/>
    <cellStyle name="强调文字颜色 6 2 5 2 3" xfId="11020" xr:uid="{1F60ED7A-C255-4385-B3BC-355D12941992}"/>
    <cellStyle name="强调文字颜色 6 2 5 2 4" xfId="9031" xr:uid="{74783173-9468-47B2-9C00-643ED199E91D}"/>
    <cellStyle name="强调文字颜色 6 2 5 3" xfId="4245" xr:uid="{1DE09910-6811-4B38-B608-58AE0A3CF02D}"/>
    <cellStyle name="强调文字颜色 6 2 5 4" xfId="11019" xr:uid="{6C59CE5A-44FC-45AE-B8D6-2D294B414A13}"/>
    <cellStyle name="强调文字颜色 6 2 6" xfId="4061" xr:uid="{BA2CF2FB-8EE7-45DD-B1E5-5477B1813DE8}"/>
    <cellStyle name="强调文字颜色 6 2 7" xfId="4241" xr:uid="{A5E8C4B6-19D1-44F6-A1D5-2C7E65397694}"/>
    <cellStyle name="强调文字颜色 6 2 7 2" xfId="11164" xr:uid="{8BE5B57F-6AEA-444B-8985-BB23BD0B8CB3}"/>
    <cellStyle name="强调文字颜色 6 2 8" xfId="11012" xr:uid="{E7730B5E-7CA6-4A6E-92DC-D432C2B289DF}"/>
    <cellStyle name="标题 1 2" xfId="4062" xr:uid="{AEA53AA4-3D58-4397-A291-71486E8CBF30}"/>
    <cellStyle name="标题 1 2 2" xfId="4063" xr:uid="{A445E0FB-55EF-4556-8844-AF0ECAA2F31B}"/>
    <cellStyle name="标题 1 2 2 2" xfId="4064" xr:uid="{71208A2F-0890-420B-BF67-33FDE7B0B6FC}"/>
    <cellStyle name="标题 1 2 2 2 2" xfId="4365" xr:uid="{2DBF40F4-CBE2-4C40-8834-CFE123978B58}"/>
    <cellStyle name="标题 1 2 2 2 2 2" xfId="10837" xr:uid="{A837CB8B-C693-46CF-9F9F-C813B6800C06}"/>
    <cellStyle name="标题 1 2 2 2 3" xfId="11023" xr:uid="{3B3010E4-9611-4CD7-9A5A-C0A9FA1E7682}"/>
    <cellStyle name="标题 1 2 2 2 4" xfId="9032" xr:uid="{7791AE0F-33F8-4551-B1F7-61202EA7119E}"/>
    <cellStyle name="标题 1 2 2 3" xfId="4247" xr:uid="{38D7626F-E0B8-4D16-B56A-D17E47102C80}"/>
    <cellStyle name="标题 1 2 2 4" xfId="11022" xr:uid="{67B586F8-FA11-4A5D-848A-FF6CEF4EC554}"/>
    <cellStyle name="标题 1 2 3" xfId="4065" xr:uid="{6EF3564F-005B-4509-9E4D-E763215605C0}"/>
    <cellStyle name="标题 1 2 3 2" xfId="4066" xr:uid="{CE950F10-80D6-452E-9C2D-4359FC8E9031}"/>
    <cellStyle name="标题 1 2 3 2 2" xfId="4366" xr:uid="{C6ABA33C-CEEF-4DE3-A6E5-E67DC3281D9E}"/>
    <cellStyle name="标题 1 2 3 2 2 2" xfId="10838" xr:uid="{E78AB46A-8C90-4639-8B3C-AE7A2FDC9A25}"/>
    <cellStyle name="标题 1 2 3 2 3" xfId="11025" xr:uid="{BF65D4E9-B000-4E2D-9369-200E3CE074D9}"/>
    <cellStyle name="标题 1 2 3 2 4" xfId="9033" xr:uid="{F68BBD6E-EB94-476E-A97C-95BF23659489}"/>
    <cellStyle name="标题 1 2 3 3" xfId="4248" xr:uid="{6C577BF4-955B-4D81-B03E-50479BAF875F}"/>
    <cellStyle name="标题 1 2 3 4" xfId="11024" xr:uid="{08E95424-02CC-4524-981F-CF2CF77F3264}"/>
    <cellStyle name="标题 1 2 4" xfId="4067" xr:uid="{735CC53A-D81A-470A-8F95-8345C55F78BB}"/>
    <cellStyle name="标题 1 2 4 2" xfId="4068" xr:uid="{9CA673BE-B34B-4B0D-B65D-C9A79CDFC532}"/>
    <cellStyle name="标题 1 2 4 2 2" xfId="4367" xr:uid="{60E62B29-A374-4CB5-AA91-6CCDC8F7F954}"/>
    <cellStyle name="标题 1 2 4 2 2 2" xfId="10839" xr:uid="{69C1410D-6C47-49DA-9A01-712AF7EA7658}"/>
    <cellStyle name="标题 1 2 4 2 3" xfId="11027" xr:uid="{5E105375-8163-47E3-8D21-88D1D7040461}"/>
    <cellStyle name="标题 1 2 4 2 4" xfId="9034" xr:uid="{3AFB79BD-E93C-4A94-BBC7-9A875E5C8685}"/>
    <cellStyle name="标题 1 2 4 3" xfId="4249" xr:uid="{EA5E7E46-9722-4DCF-B8AE-33C11660C4CD}"/>
    <cellStyle name="标题 1 2 4 4" xfId="11026" xr:uid="{6707EA71-466C-42AC-9D82-F190971904C0}"/>
    <cellStyle name="标题 1 2 5" xfId="4069" xr:uid="{ADACD259-08BB-42F4-99FC-693AEADE69AC}"/>
    <cellStyle name="标题 1 2 5 2" xfId="4070" xr:uid="{6865F489-8175-4385-BDF1-F301B14A0065}"/>
    <cellStyle name="标题 1 2 5 2 2" xfId="4368" xr:uid="{A41C442C-DFBB-4F94-8C08-6BA9DDABAAD3}"/>
    <cellStyle name="标题 1 2 5 2 2 2" xfId="10840" xr:uid="{206B2501-9B30-4F76-9DDB-34B0BDAEB976}"/>
    <cellStyle name="标题 1 2 5 2 3" xfId="11029" xr:uid="{48C0BE13-74CA-437F-80DD-E3BF6CD1F960}"/>
    <cellStyle name="标题 1 2 5 2 4" xfId="9035" xr:uid="{8DFC4D62-C288-4158-BF1D-E16C950E6F15}"/>
    <cellStyle name="标题 1 2 5 3" xfId="4250" xr:uid="{7EB51839-2495-45F9-995E-B9514C202FEB}"/>
    <cellStyle name="标题 1 2 5 4" xfId="11028" xr:uid="{4C208285-49BC-4DD0-805C-759A757B1A51}"/>
    <cellStyle name="标题 1 2 6" xfId="4071" xr:uid="{A1CAF190-5D36-47D0-A6AA-0FD05C964677}"/>
    <cellStyle name="标题 1 2 7" xfId="4246" xr:uid="{1BD0AB36-1242-4979-A20C-2D72999240C5}"/>
    <cellStyle name="标题 1 2 7 2" xfId="11165" xr:uid="{9326CC31-7CD0-4547-948F-3D3FF18EE8EE}"/>
    <cellStyle name="标题 1 2 8" xfId="11021" xr:uid="{4F527E76-65CB-48C1-B105-14C768150046}"/>
    <cellStyle name="标题 2 2" xfId="4072" xr:uid="{C3EFFE37-A42E-49D3-9292-7982A06957DE}"/>
    <cellStyle name="标题 2 2 2" xfId="4073" xr:uid="{80AA905B-AE9E-4EE0-B3DA-1133CD74F422}"/>
    <cellStyle name="标题 2 2 2 2" xfId="4074" xr:uid="{79566C6B-BB67-4008-B34B-D69FFA8114FD}"/>
    <cellStyle name="标题 2 2 2 2 2" xfId="4369" xr:uid="{81C99372-1076-45C4-BC7C-04F3117C38F9}"/>
    <cellStyle name="标题 2 2 2 2 2 2" xfId="10841" xr:uid="{843B59C0-D596-4419-8C19-DC8996138CA6}"/>
    <cellStyle name="标题 2 2 2 2 3" xfId="11032" xr:uid="{6598DAF3-BBF8-45F4-899F-731DE84C1A05}"/>
    <cellStyle name="标题 2 2 2 2 4" xfId="9036" xr:uid="{A15EA724-D4F7-473C-8BF4-F9F9A38F64D7}"/>
    <cellStyle name="标题 2 2 2 3" xfId="4252" xr:uid="{E5C781FB-40D9-48FF-88B2-451B3A193928}"/>
    <cellStyle name="标题 2 2 2 4" xfId="11031" xr:uid="{286DEFEF-298F-4A01-A022-958CEC1C62FB}"/>
    <cellStyle name="标题 2 2 3" xfId="4075" xr:uid="{A73DB399-EF4E-4383-B2D1-4D46DCC5C218}"/>
    <cellStyle name="标题 2 2 3 2" xfId="4076" xr:uid="{02789ED3-C4C3-4FBF-928B-D00C32A425E0}"/>
    <cellStyle name="标题 2 2 3 2 2" xfId="4370" xr:uid="{14B6DF26-9685-427F-BB07-7FD547C56451}"/>
    <cellStyle name="标题 2 2 3 2 2 2" xfId="10842" xr:uid="{57717FA5-40EE-4732-8D9C-2A206751D9C7}"/>
    <cellStyle name="标题 2 2 3 2 3" xfId="11034" xr:uid="{F9E1F3CC-0941-4C29-B9E8-AFCEF0391A46}"/>
    <cellStyle name="标题 2 2 3 2 4" xfId="9037" xr:uid="{A8B8CAB1-425C-42E7-8976-F09DB3BADBD6}"/>
    <cellStyle name="标题 2 2 3 3" xfId="4253" xr:uid="{86858C45-D10B-44E9-831E-80B17EADCB56}"/>
    <cellStyle name="标题 2 2 3 4" xfId="11033" xr:uid="{43731365-344B-4D1C-A3B3-3C7BAB925209}"/>
    <cellStyle name="标题 2 2 4" xfId="4077" xr:uid="{98391B06-751B-4805-A911-9D537CE4948E}"/>
    <cellStyle name="标题 2 2 4 2" xfId="4078" xr:uid="{DA3D3FEA-B888-461F-90CE-7D2AD9478526}"/>
    <cellStyle name="标题 2 2 4 2 2" xfId="4371" xr:uid="{BA6FC98E-18B0-4DE4-933C-037366F2F8D9}"/>
    <cellStyle name="标题 2 2 4 2 2 2" xfId="10843" xr:uid="{CE7C6786-5C69-434F-956A-4EA8528F73BF}"/>
    <cellStyle name="标题 2 2 4 2 3" xfId="11036" xr:uid="{356FC97E-AFE9-40E5-890B-A85165C89661}"/>
    <cellStyle name="标题 2 2 4 2 4" xfId="9038" xr:uid="{E86B0A89-EC53-42C0-A7BE-20FE78E1382D}"/>
    <cellStyle name="标题 2 2 4 3" xfId="4254" xr:uid="{99352F55-E548-4A31-AA26-647EA57E1DEC}"/>
    <cellStyle name="标题 2 2 4 4" xfId="11035" xr:uid="{21CF82AF-7D8C-4E09-A205-D769ED4E49D3}"/>
    <cellStyle name="标题 2 2 5" xfId="4079" xr:uid="{7599605D-67B1-401E-A3B5-BFFD6A0DBA5B}"/>
    <cellStyle name="标题 2 2 5 2" xfId="4080" xr:uid="{72266E69-3A72-4AC6-BACB-D1651A6DA8B0}"/>
    <cellStyle name="标题 2 2 5 2 2" xfId="4372" xr:uid="{37595051-86FB-44AC-994D-4E4A53616D42}"/>
    <cellStyle name="标题 2 2 5 2 2 2" xfId="10844" xr:uid="{06C9A742-5220-4CB7-9856-90BF32354705}"/>
    <cellStyle name="标题 2 2 5 2 3" xfId="11038" xr:uid="{EC6E24F0-2DFE-4141-8D99-6ECB3F0DD973}"/>
    <cellStyle name="标题 2 2 5 2 4" xfId="9039" xr:uid="{3EC44DB0-B690-486B-A29F-0FD500AC463E}"/>
    <cellStyle name="标题 2 2 5 3" xfId="4255" xr:uid="{EEFE242B-CE19-4E67-B20B-1587D2BCFBA5}"/>
    <cellStyle name="标题 2 2 5 4" xfId="11037" xr:uid="{E266C855-7B37-4A5A-826B-13AB709D3D2C}"/>
    <cellStyle name="标题 2 2 6" xfId="4081" xr:uid="{FD38511A-3F34-45DB-AB37-5B8450204819}"/>
    <cellStyle name="标题 2 2 7" xfId="4251" xr:uid="{280A9DC3-7B79-4800-AB1B-ADAF85BF05CA}"/>
    <cellStyle name="标题 2 2 7 2" xfId="11166" xr:uid="{5EA1021D-6F79-403A-8738-8473DC5CA0D0}"/>
    <cellStyle name="标题 2 2 8" xfId="11030" xr:uid="{4F296F0F-AD77-4C4A-974B-1150B46D6BF6}"/>
    <cellStyle name="标题 3 2" xfId="4082" xr:uid="{BE5FBB66-EB0F-4030-8224-B02B5BC74E31}"/>
    <cellStyle name="标题 3 2 2" xfId="4083" xr:uid="{A41B7814-6103-4235-A354-7BFEAB38815E}"/>
    <cellStyle name="标题 3 2 2 2" xfId="4084" xr:uid="{1E1512E5-9CAA-45DD-95E1-7BD894D85767}"/>
    <cellStyle name="标题 3 2 2 2 2" xfId="4373" xr:uid="{A6C8483C-8488-40F2-A3B0-AD1292BB0508}"/>
    <cellStyle name="标题 3 2 2 2 2 2" xfId="10845" xr:uid="{22FD8BC8-515B-48CE-8576-BD6F393BEBA7}"/>
    <cellStyle name="标题 3 2 2 2 3" xfId="11041" xr:uid="{8D031A38-344D-4FD4-B3A2-527FE9BC91D1}"/>
    <cellStyle name="标题 3 2 2 2 4" xfId="9040" xr:uid="{E2DC1C7D-1EC7-4D59-8ADA-FA5537370A7F}"/>
    <cellStyle name="标题 3 2 2 3" xfId="4257" xr:uid="{0EC15859-038A-448B-97ED-7BE6940E92BF}"/>
    <cellStyle name="标题 3 2 2 4" xfId="11040" xr:uid="{037F4BBF-6810-412D-BAF1-CB8FD126BDB0}"/>
    <cellStyle name="标题 3 2 3" xfId="4085" xr:uid="{C5FBDA7A-569F-4CA7-8D34-1327B7CB3709}"/>
    <cellStyle name="标题 3 2 3 2" xfId="4086" xr:uid="{09D2436E-D3C1-4FA0-A732-6A31CD859308}"/>
    <cellStyle name="标题 3 2 3 2 2" xfId="4374" xr:uid="{E80E935E-DF15-46C2-80C5-FAB4F2C90B06}"/>
    <cellStyle name="标题 3 2 3 2 2 2" xfId="10846" xr:uid="{E1BAF282-6A9D-48DB-B30F-95F9EEB3EA8F}"/>
    <cellStyle name="标题 3 2 3 2 3" xfId="11043" xr:uid="{6FA449AB-AE35-4C07-AEFD-B2B80B938A4B}"/>
    <cellStyle name="标题 3 2 3 2 4" xfId="9041" xr:uid="{B2E76758-473B-4309-971B-2771B2E1538B}"/>
    <cellStyle name="标题 3 2 3 3" xfId="4258" xr:uid="{83B068FD-F517-42DF-B36D-53BE19F7F7E3}"/>
    <cellStyle name="标题 3 2 3 4" xfId="11042" xr:uid="{F9D33A90-FD27-4E25-9A36-AC5CC5693AA4}"/>
    <cellStyle name="标题 3 2 4" xfId="4087" xr:uid="{7E56D19A-9EEE-47C4-9832-4848E24C743B}"/>
    <cellStyle name="标题 3 2 4 2" xfId="4088" xr:uid="{BD462950-12EA-42EC-BE83-DEDA2325ED30}"/>
    <cellStyle name="标题 3 2 4 2 2" xfId="4375" xr:uid="{328063B0-3F2D-4CED-B516-4812D7432DD9}"/>
    <cellStyle name="标题 3 2 4 2 2 2" xfId="10847" xr:uid="{F2C38F3D-0098-483D-A3C6-1CA1D138E8E7}"/>
    <cellStyle name="标题 3 2 4 2 3" xfId="11045" xr:uid="{DF83B96F-B499-494F-875B-74173FF2CD18}"/>
    <cellStyle name="标题 3 2 4 2 4" xfId="9042" xr:uid="{597207DF-3B8A-4615-9C2E-F27DEB35B586}"/>
    <cellStyle name="标题 3 2 4 3" xfId="4259" xr:uid="{59A073E8-FE47-4EF8-A4C9-F070EFA7C913}"/>
    <cellStyle name="标题 3 2 4 4" xfId="11044" xr:uid="{52FD2E79-0D58-400D-ABF7-4905DE3645D8}"/>
    <cellStyle name="标题 3 2 5" xfId="4089" xr:uid="{4843C19C-681D-4C48-BD2E-49616748C938}"/>
    <cellStyle name="标题 3 2 5 2" xfId="4090" xr:uid="{01E8E197-36C5-4919-BBEE-B557704BBD34}"/>
    <cellStyle name="标题 3 2 5 2 2" xfId="4376" xr:uid="{F9070C0C-DD19-4658-9431-51D1B3E841B5}"/>
    <cellStyle name="标题 3 2 5 2 2 2" xfId="10848" xr:uid="{2169AE36-5218-467C-AAD0-AFCB1B59EB9E}"/>
    <cellStyle name="标题 3 2 5 2 3" xfId="11047" xr:uid="{29A58C10-6A43-45E3-A568-0B8AB16C60A4}"/>
    <cellStyle name="标题 3 2 5 2 4" xfId="9043" xr:uid="{7DCE8D8B-4922-4DBE-90D4-704DA441E9DD}"/>
    <cellStyle name="标题 3 2 5 3" xfId="4260" xr:uid="{7D8383C9-5C29-494E-8DD2-6E395936B5BF}"/>
    <cellStyle name="标题 3 2 5 4" xfId="11046" xr:uid="{02E67EE3-C835-427A-B709-4919DCD7528A}"/>
    <cellStyle name="标题 3 2 6" xfId="4091" xr:uid="{B9D4349F-5576-453B-9ADA-3828478C5A5D}"/>
    <cellStyle name="标题 3 2 7" xfId="4256" xr:uid="{98CCBD7F-7C4E-44EE-BAB3-AE5310A1BD39}"/>
    <cellStyle name="标题 3 2 7 2" xfId="11167" xr:uid="{1CAB854A-9DD5-40EB-8392-D35A81D2E149}"/>
    <cellStyle name="标题 3 2 8" xfId="11039" xr:uid="{65D4C973-0BF3-4DFB-A2B6-FF3B030CCE58}"/>
    <cellStyle name="标题 4 2" xfId="4092" xr:uid="{ADCF4782-F0A7-46A0-91FE-78E503727E0B}"/>
    <cellStyle name="标题 4 2 2" xfId="4093" xr:uid="{3530A586-0FBE-4203-BECC-4D6F95EE1ED6}"/>
    <cellStyle name="标题 4 2 2 2" xfId="4094" xr:uid="{C92E47D8-0F15-49B9-BC32-385C69E4A1DE}"/>
    <cellStyle name="标题 4 2 2 2 2" xfId="4377" xr:uid="{1FC45EA6-5179-464D-99F4-DA630898E6A6}"/>
    <cellStyle name="标题 4 2 2 2 2 2" xfId="10849" xr:uid="{14CB52C2-7BB6-4802-B992-9444E60C1B7D}"/>
    <cellStyle name="标题 4 2 2 2 3" xfId="11050" xr:uid="{001C45BF-7545-42BE-9B54-441CD10AAC09}"/>
    <cellStyle name="标题 4 2 2 2 4" xfId="9044" xr:uid="{5B359B76-362B-4E47-839A-0923DE8C46C7}"/>
    <cellStyle name="标题 4 2 2 3" xfId="4262" xr:uid="{52C8E0E8-8013-409B-B997-5B058336875E}"/>
    <cellStyle name="标题 4 2 2 4" xfId="11049" xr:uid="{83DBB9BA-A199-4A43-B457-C916E0983941}"/>
    <cellStyle name="标题 4 2 3" xfId="4095" xr:uid="{97F8284C-6F92-470F-B47B-744D82C7C22F}"/>
    <cellStyle name="标题 4 2 3 2" xfId="4096" xr:uid="{20B1220F-0B02-43E8-8B05-A7CC349A1FCD}"/>
    <cellStyle name="标题 4 2 3 2 2" xfId="4378" xr:uid="{88054D24-CA58-4BDC-BE9C-2604BD3F6C4F}"/>
    <cellStyle name="标题 4 2 3 2 2 2" xfId="10850" xr:uid="{B17EBCAC-8484-45C6-B752-9D3C060BD146}"/>
    <cellStyle name="标题 4 2 3 2 3" xfId="11052" xr:uid="{250283E4-3C26-49FA-BC5F-4734A37A3D70}"/>
    <cellStyle name="标题 4 2 3 2 4" xfId="9045" xr:uid="{6B98A11F-F3E1-41B5-8C9D-AB5D4E155BE7}"/>
    <cellStyle name="标题 4 2 3 3" xfId="4263" xr:uid="{4A741D6D-1F0C-49A3-86D5-FB86050D76E6}"/>
    <cellStyle name="标题 4 2 3 4" xfId="11051" xr:uid="{FEB5922E-D547-480D-93A2-3B7BEFCE6262}"/>
    <cellStyle name="标题 4 2 4" xfId="4097" xr:uid="{C3ADF887-5F21-47C7-A67E-70D85737C075}"/>
    <cellStyle name="标题 4 2 4 2" xfId="4098" xr:uid="{6BB2A681-9C93-42AB-AAAD-D9530B131875}"/>
    <cellStyle name="标题 4 2 4 2 2" xfId="4379" xr:uid="{F95110F5-4D6A-4044-AC02-2FA56793095A}"/>
    <cellStyle name="标题 4 2 4 2 2 2" xfId="10851" xr:uid="{7818357F-6ED8-4FA0-A36B-4D8DB63EF94E}"/>
    <cellStyle name="标题 4 2 4 2 3" xfId="11054" xr:uid="{0B156EC6-11F0-44D2-B5E5-9B671DA0B38D}"/>
    <cellStyle name="标题 4 2 4 2 4" xfId="9046" xr:uid="{EC098F0E-0C09-4076-AC6F-732D6A23D7FC}"/>
    <cellStyle name="标题 4 2 4 3" xfId="4264" xr:uid="{9A7B0C27-B5D8-4CBF-8D4C-39E4192B0BCB}"/>
    <cellStyle name="标题 4 2 4 4" xfId="11053" xr:uid="{3356FF3F-A052-4215-A95D-EB8E6D0473F1}"/>
    <cellStyle name="标题 4 2 5" xfId="4099" xr:uid="{64140678-4D0A-4DDA-9DD4-8C60F34028D9}"/>
    <cellStyle name="标题 4 2 5 2" xfId="4100" xr:uid="{10EAF653-278D-4B4D-A78E-1E1611318A93}"/>
    <cellStyle name="标题 4 2 5 2 2" xfId="4380" xr:uid="{9EB7B04B-2F68-475B-A6C4-4C2BEB542B00}"/>
    <cellStyle name="标题 4 2 5 2 2 2" xfId="10852" xr:uid="{6BA36C8D-9EB8-4C00-91B9-E818909CED80}"/>
    <cellStyle name="标题 4 2 5 2 3" xfId="11056" xr:uid="{314C9AE2-6F2F-4750-BAB4-0D65E7BB6AF8}"/>
    <cellStyle name="标题 4 2 5 2 4" xfId="9047" xr:uid="{4EF983E0-D7A4-45C7-B18E-A57F3B7861C8}"/>
    <cellStyle name="标题 4 2 5 3" xfId="4265" xr:uid="{0632EA1C-2364-4BE0-9AC3-ACBDB3323F87}"/>
    <cellStyle name="标题 4 2 5 4" xfId="11055" xr:uid="{E8AC4925-7998-44B3-8E27-F3700B407BF2}"/>
    <cellStyle name="标题 4 2 6" xfId="4101" xr:uid="{7520437B-FC78-4085-ACB6-938130A59A4F}"/>
    <cellStyle name="标题 4 2 7" xfId="4261" xr:uid="{C1E8259A-B658-43C1-94E8-2A4DD1455C36}"/>
    <cellStyle name="标题 4 2 7 2" xfId="11168" xr:uid="{B4445364-E97C-46D1-97A4-0616E86BE959}"/>
    <cellStyle name="标题 4 2 8" xfId="11048" xr:uid="{0B78EB74-17CF-4D8F-A202-F3E91391F20D}"/>
    <cellStyle name="标题 5" xfId="4102" xr:uid="{F0F6A929-77FA-47F2-A296-97071557B7DF}"/>
    <cellStyle name="标题 5 2" xfId="4103" xr:uid="{9D192A7A-7E36-4BB7-8E02-A1722AC43153}"/>
    <cellStyle name="标题 5 2 2" xfId="4104" xr:uid="{D807731B-A5F5-43F0-82DF-E6361D02533D}"/>
    <cellStyle name="标题 5 2 2 2" xfId="4381" xr:uid="{B2F8EBA2-FEC2-41D7-B02B-0A4B79E244BA}"/>
    <cellStyle name="标题 5 2 2 2 2" xfId="10853" xr:uid="{7A2CE5CC-443A-4AC1-90D9-0EAF309FB186}"/>
    <cellStyle name="标题 5 2 2 3" xfId="11059" xr:uid="{2D6B8BA3-6608-4A16-AF5A-C5B3888E8256}"/>
    <cellStyle name="标题 5 2 2 4" xfId="9048" xr:uid="{E44C3BB7-96CB-4987-ACF1-5478A468BA42}"/>
    <cellStyle name="标题 5 2 3" xfId="4267" xr:uid="{E2B35E2E-6429-4933-AECF-63D4DDDDBBE8}"/>
    <cellStyle name="标题 5 2 4" xfId="11058" xr:uid="{BBFA43BD-6092-4F99-BA1E-679C2C94D94E}"/>
    <cellStyle name="标题 5 3" xfId="4105" xr:uid="{F3D3C8F8-6981-432A-A480-BD7B5BB00426}"/>
    <cellStyle name="标题 5 3 2" xfId="4106" xr:uid="{2184F24A-BD6D-4ACC-8C02-D2771ED54B32}"/>
    <cellStyle name="标题 5 3 2 2" xfId="4382" xr:uid="{5184CFFE-EC33-45DC-A88C-13F312AE5BA9}"/>
    <cellStyle name="标题 5 3 2 2 2" xfId="10854" xr:uid="{74A63C6B-E807-4E4E-842D-ACDD841D99E8}"/>
    <cellStyle name="标题 5 3 2 3" xfId="11061" xr:uid="{34E803CD-37C7-445E-A7E5-E553C4167C1F}"/>
    <cellStyle name="标题 5 3 2 4" xfId="9049" xr:uid="{AE5A955B-9D4F-46D9-99D6-D2A80A6654D5}"/>
    <cellStyle name="标题 5 3 3" xfId="4268" xr:uid="{00B7E7E4-140D-41F2-B0C8-BE40541AA3C1}"/>
    <cellStyle name="标题 5 3 4" xfId="11060" xr:uid="{249EBD56-1E39-4881-82AC-AB8AAB738F20}"/>
    <cellStyle name="标题 5 4" xfId="4107" xr:uid="{24E0906B-220E-46B2-BB66-3E7648E02516}"/>
    <cellStyle name="标题 5 4 2" xfId="4108" xr:uid="{CE381E6B-2BAD-4856-9B68-98D3B4C7CE28}"/>
    <cellStyle name="标题 5 4 2 2" xfId="4383" xr:uid="{B1F47A54-6B56-4881-9977-B923F8D7F953}"/>
    <cellStyle name="标题 5 4 2 2 2" xfId="10855" xr:uid="{1446E2ED-3B51-4ECA-9A85-5AEBA3DEB4A7}"/>
    <cellStyle name="标题 5 4 2 3" xfId="11063" xr:uid="{71E2249C-D65B-46C5-BA84-859CC57376CD}"/>
    <cellStyle name="标题 5 4 2 4" xfId="9050" xr:uid="{F26CEECE-B25C-4C77-A196-DB7313BCB521}"/>
    <cellStyle name="标题 5 4 3" xfId="4269" xr:uid="{0807DFDB-D04E-4FBF-A06F-9A050195472F}"/>
    <cellStyle name="标题 5 4 4" xfId="11062" xr:uid="{302BFB96-254A-4A58-A7A5-8E425D8ACCED}"/>
    <cellStyle name="标题 5 5" xfId="4109" xr:uid="{BB451F86-EA22-414A-AE94-D8ED384FACBD}"/>
    <cellStyle name="标题 5 5 2" xfId="4110" xr:uid="{AF1CEB91-6B40-4CC8-B6A9-8228EE135D58}"/>
    <cellStyle name="标题 5 5 2 2" xfId="4384" xr:uid="{D53FDD14-9482-452B-9D25-0BB474CA45EC}"/>
    <cellStyle name="标题 5 5 2 2 2" xfId="10856" xr:uid="{0B6F9500-4EB5-454D-BFB0-6C3BE4E8916C}"/>
    <cellStyle name="标题 5 5 2 3" xfId="11065" xr:uid="{7C890063-8F61-415A-B5CB-F89EECD4E03E}"/>
    <cellStyle name="标题 5 5 2 4" xfId="9051" xr:uid="{A785A8A7-8BF3-4DB9-B332-BC567FAF41F7}"/>
    <cellStyle name="标题 5 5 3" xfId="4270" xr:uid="{69519BD8-2B83-409E-B232-86831199449F}"/>
    <cellStyle name="标题 5 5 4" xfId="11064" xr:uid="{C50E3127-22B6-41CA-9608-DAF07BB219D1}"/>
    <cellStyle name="标题 5 6" xfId="4111" xr:uid="{9B17484D-43BB-44AA-8CB6-2831B5FD69C6}"/>
    <cellStyle name="标题 5 7" xfId="4266" xr:uid="{8B0AB316-34D7-42B1-B3CF-218FE917366B}"/>
    <cellStyle name="标题 5 7 2" xfId="11169" xr:uid="{A8ED4D18-0F72-4EE8-94CA-F3F81B8B2DAC}"/>
    <cellStyle name="标题 5 8" xfId="11057" xr:uid="{6FBFD2E4-935E-4AF4-8BBC-199A2131CC20}"/>
    <cellStyle name="样式 1" xfId="4112" xr:uid="{B8CA1BFF-009C-41C9-AB44-F6689A62E801}"/>
    <cellStyle name="样式 1 2" xfId="14062" xr:uid="{25C7CCCA-E26F-4F78-9ADA-0E765D066DBF}"/>
    <cellStyle name="检查单元格 2" xfId="4113" xr:uid="{42394F7A-E97F-431C-9631-FCCF31A60615}"/>
    <cellStyle name="检查单元格 2 2" xfId="4114" xr:uid="{209D9811-B7D5-46FF-BE64-DB53F294060F}"/>
    <cellStyle name="检查单元格 2 2 2" xfId="4115" xr:uid="{EC5C535B-DF25-485D-9196-341DE5E2A99E}"/>
    <cellStyle name="检查单元格 2 2 2 2" xfId="4385" xr:uid="{CEB15628-7EBC-49E5-BCF8-50C98C3C2B71}"/>
    <cellStyle name="检查单元格 2 2 2 2 2" xfId="10857" xr:uid="{8A7DE986-AD03-4D4E-9882-CD74CF654078}"/>
    <cellStyle name="检查单元格 2 2 2 3" xfId="11068" xr:uid="{05C4DD4E-1310-454E-89EA-723364566973}"/>
    <cellStyle name="检查单元格 2 2 2 4" xfId="9052" xr:uid="{4F03B5CF-AADC-47CB-AE6D-55DC22661FEF}"/>
    <cellStyle name="检查单元格 2 2 3" xfId="4272" xr:uid="{E0D45BFC-4B10-4DCC-8EC0-BD139DD36255}"/>
    <cellStyle name="检查单元格 2 2 4" xfId="11067" xr:uid="{BCD0C1D1-A60A-4956-93FD-272A41D202E3}"/>
    <cellStyle name="检查单元格 2 3" xfId="4116" xr:uid="{8E1D26AA-0773-4509-A302-F801A2C41418}"/>
    <cellStyle name="检查单元格 2 3 2" xfId="4117" xr:uid="{520A4ED2-B75E-4E39-B7A5-6FA39D3043B7}"/>
    <cellStyle name="检查单元格 2 3 2 2" xfId="4386" xr:uid="{8307A1F7-1B8A-4D61-BD6F-4FD3D64CBDB2}"/>
    <cellStyle name="检查单元格 2 3 2 2 2" xfId="10858" xr:uid="{E81998FE-CF34-4E3C-9BB4-36081ADB04ED}"/>
    <cellStyle name="检查单元格 2 3 2 3" xfId="11070" xr:uid="{735D2A41-C9C6-4CBD-A8C2-47A41249E2AE}"/>
    <cellStyle name="检查单元格 2 3 2 4" xfId="9053" xr:uid="{E612F277-8F77-4E07-B2C2-776A29764511}"/>
    <cellStyle name="检查单元格 2 3 3" xfId="4273" xr:uid="{70020964-F298-4DF0-B914-6205DAA3FDF6}"/>
    <cellStyle name="检查单元格 2 3 4" xfId="11069" xr:uid="{0EAB2520-FFF4-4D94-AED9-BDB7282E9A04}"/>
    <cellStyle name="检查单元格 2 4" xfId="4118" xr:uid="{3C8DA8E2-F1FB-4CC0-8DE7-DEE1D3F97B1A}"/>
    <cellStyle name="检查单元格 2 4 2" xfId="4119" xr:uid="{83507EE7-2A96-4D20-A67E-A23FD722770E}"/>
    <cellStyle name="检查单元格 2 4 2 2" xfId="4387" xr:uid="{E63112BC-3F91-4012-AAD4-7FAEE52B56E0}"/>
    <cellStyle name="检查单元格 2 4 2 2 2" xfId="10859" xr:uid="{04057DAB-1D73-41B9-A823-C738E6DBE123}"/>
    <cellStyle name="检查单元格 2 4 2 3" xfId="11072" xr:uid="{A25F45DD-BA6F-4DC5-A8B5-CB0950ED0659}"/>
    <cellStyle name="检查单元格 2 4 2 4" xfId="9054" xr:uid="{FD07606C-0118-423A-95D0-B34F7C700959}"/>
    <cellStyle name="检查单元格 2 4 3" xfId="4274" xr:uid="{5F4A6EC1-E7C4-4AEB-9DC2-355DB9A2BC4D}"/>
    <cellStyle name="检查单元格 2 4 4" xfId="11071" xr:uid="{1DFF66AB-5799-40B2-B38B-3D955EAC8BF5}"/>
    <cellStyle name="检查单元格 2 5" xfId="4120" xr:uid="{9C84F81E-01ED-422C-9EF3-34A05D3FE09D}"/>
    <cellStyle name="检查单元格 2 5 2" xfId="4121" xr:uid="{0014D976-E196-4A8E-93BA-3431D5FF080B}"/>
    <cellStyle name="检查单元格 2 5 2 2" xfId="4388" xr:uid="{29A98930-0635-46EE-8CAC-8AF33B0F0505}"/>
    <cellStyle name="检查单元格 2 5 2 2 2" xfId="10860" xr:uid="{E80A64C2-506D-49F9-9467-BC55BEC93E0A}"/>
    <cellStyle name="检查单元格 2 5 2 3" xfId="11074" xr:uid="{9769493C-1331-4161-9284-D65718CBC1FE}"/>
    <cellStyle name="检查单元格 2 5 2 4" xfId="9055" xr:uid="{170CF466-7CFE-49B1-8253-8C898B0A1736}"/>
    <cellStyle name="检查单元格 2 5 3" xfId="4275" xr:uid="{487F7FE6-4E5B-4451-B15C-D6D4772C131C}"/>
    <cellStyle name="检查单元格 2 5 4" xfId="11073" xr:uid="{37BFCB47-597B-4A1F-9B83-6EC5010F96E3}"/>
    <cellStyle name="检查单元格 2 6" xfId="4122" xr:uid="{F371F417-8F1F-4E56-93DC-30ECF855278F}"/>
    <cellStyle name="检查单元格 2 7" xfId="4271" xr:uid="{6B2C0765-3E5E-4E82-8769-C3D608C7DB99}"/>
    <cellStyle name="检查单元格 2 7 2" xfId="11170" xr:uid="{AE40CD5D-864C-49BC-A1F0-80690A360652}"/>
    <cellStyle name="检查单元格 2 8" xfId="11066" xr:uid="{0D87A6F5-D85A-45EB-BEDD-E02CCFF85ED9}"/>
    <cellStyle name="標準_~0000000" xfId="4123" xr:uid="{5F9C72AC-4EE1-4E4B-A1A6-7FE5A1BDFF2A}"/>
    <cellStyle name="汇总 2" xfId="4124" xr:uid="{2D4F7DB5-71AC-4790-A94C-BF897707761A}"/>
    <cellStyle name="汇总 2 2" xfId="4125" xr:uid="{7F969DF3-93D3-4244-915F-4215A7448EDF}"/>
    <cellStyle name="汇总 2 2 2" xfId="4389" xr:uid="{FB115F9A-069D-4DA0-AB50-27B32F970B9A}"/>
    <cellStyle name="汇总 2 2 2 2" xfId="10861" xr:uid="{EB942C18-892A-4F1C-9D95-B0AAF7AEFE87}"/>
    <cellStyle name="汇总 2 2 3" xfId="11076" xr:uid="{BB22DCBF-D868-4435-A835-8AC6A7B86DF8}"/>
    <cellStyle name="汇总 2 2 4" xfId="9056" xr:uid="{64CE7E44-50F6-4B12-8373-5A68CF07218C}"/>
    <cellStyle name="汇总 2 3" xfId="4276" xr:uid="{E7C23EA1-5DA8-4463-A374-0A62657EF75F}"/>
    <cellStyle name="汇总 2 4" xfId="11075" xr:uid="{F3C40D51-D0E6-4830-B683-7DC1EA9510D6}"/>
    <cellStyle name="汇总 3" xfId="4126" xr:uid="{E04D0674-3776-478F-8F86-DF0423174567}"/>
    <cellStyle name="汇总 3 2" xfId="4127" xr:uid="{CD037B03-0E46-45A9-A7BA-72DE1027758A}"/>
    <cellStyle name="汇总 3 2 2" xfId="4128" xr:uid="{53139F48-EAB2-45C7-86FC-37C183D9A48B}"/>
    <cellStyle name="汇总 3 2 2 2" xfId="4390" xr:uid="{6872DE49-9CC8-4A31-9859-80529FD0039E}"/>
    <cellStyle name="汇总 3 2 2 2 2" xfId="10862" xr:uid="{ED570CA8-B504-4196-A6D4-60C6336FAE08}"/>
    <cellStyle name="汇总 3 2 2 3" xfId="11079" xr:uid="{E0F0D9E0-064F-4F2E-B4CC-053D1F78FF27}"/>
    <cellStyle name="汇总 3 2 2 4" xfId="9057" xr:uid="{0FB265CF-7651-461C-B81B-DCB5BA7B5B67}"/>
    <cellStyle name="汇总 3 2 3" xfId="4278" xr:uid="{6FD58D47-674A-441B-98E6-EF6BA25CC5F0}"/>
    <cellStyle name="汇总 3 2 4" xfId="11078" xr:uid="{F930F847-4E97-4B7D-9387-1DADF4C59A23}"/>
    <cellStyle name="汇总 3 3" xfId="4129" xr:uid="{554B8E63-87B9-455D-9CEA-D7A9A01EC944}"/>
    <cellStyle name="汇总 3 3 2" xfId="4130" xr:uid="{68A5A888-E9DF-4945-BBFC-325E26D690F5}"/>
    <cellStyle name="汇总 3 3 2 2" xfId="4391" xr:uid="{92F92C89-A09E-48E7-ACFF-06E941A49825}"/>
    <cellStyle name="汇总 3 3 2 2 2" xfId="10863" xr:uid="{1A0D05A0-7973-4ED3-9E34-5AB9DB9896D8}"/>
    <cellStyle name="汇总 3 3 2 3" xfId="11081" xr:uid="{A0C7F937-397D-4168-BD5B-101616DCF39D}"/>
    <cellStyle name="汇总 3 3 2 4" xfId="9058" xr:uid="{31EF2161-5F02-47A1-BD0D-0143B620DA59}"/>
    <cellStyle name="汇总 3 3 3" xfId="4279" xr:uid="{1DC8D7A3-3570-4F5A-9AD4-DA993FD7B957}"/>
    <cellStyle name="汇总 3 3 4" xfId="11080" xr:uid="{69298577-74DA-48DE-AEE6-F24DC7036F94}"/>
    <cellStyle name="汇总 3 4" xfId="4131" xr:uid="{21024A3C-BA50-4F0E-BDF6-50B4A6268D04}"/>
    <cellStyle name="汇总 3 4 2" xfId="4132" xr:uid="{BDA65902-5A25-4209-B4A5-721B2AFB9340}"/>
    <cellStyle name="汇总 3 4 2 2" xfId="4392" xr:uid="{2AE52822-2907-4643-A765-1AC5B064C9CA}"/>
    <cellStyle name="汇总 3 4 2 2 2" xfId="10864" xr:uid="{8E7F9D6D-3EDE-4779-A86D-D2F42C74A3D2}"/>
    <cellStyle name="汇总 3 4 2 3" xfId="11083" xr:uid="{9FC7FDF7-F68F-4761-89D5-7B4CC298972B}"/>
    <cellStyle name="汇总 3 4 2 4" xfId="9059" xr:uid="{7F1B8C1E-AC01-4D1B-B898-977818EC4817}"/>
    <cellStyle name="汇总 3 4 3" xfId="4280" xr:uid="{D7ED9F22-16D4-4551-BAAE-43339BE33E2A}"/>
    <cellStyle name="汇总 3 4 4" xfId="11082" xr:uid="{96F4A193-FF57-4859-93A5-4B473487D788}"/>
    <cellStyle name="汇总 3 5" xfId="4133" xr:uid="{2BB5A34E-FFE8-4EE8-A5D1-42BE46335977}"/>
    <cellStyle name="汇总 3 5 2" xfId="4134" xr:uid="{70EE597F-D70C-4DE8-82B4-9A09CB1E8D78}"/>
    <cellStyle name="汇总 3 5 2 2" xfId="4393" xr:uid="{EED65047-2455-45BF-A7AA-16843AC3B90C}"/>
    <cellStyle name="汇总 3 5 2 2 2" xfId="10865" xr:uid="{7B7932DC-22C5-49E1-85D9-A417A3855411}"/>
    <cellStyle name="汇总 3 5 2 3" xfId="11085" xr:uid="{D335CE32-DF30-4320-89E8-0455C6B0190D}"/>
    <cellStyle name="汇总 3 5 2 4" xfId="9060" xr:uid="{2566685D-D20F-4452-B34B-264ED3877459}"/>
    <cellStyle name="汇总 3 5 3" xfId="4281" xr:uid="{BC29F928-F686-43E3-AA64-DDD546480937}"/>
    <cellStyle name="汇总 3 5 4" xfId="11084" xr:uid="{1A03150E-1127-4393-A7F6-7D29597FB369}"/>
    <cellStyle name="汇总 3 6" xfId="4135" xr:uid="{53578AF3-0FA7-4A49-8A68-26863C35A3AC}"/>
    <cellStyle name="汇总 3 7" xfId="4277" xr:uid="{77647E0F-E463-4082-89BA-73040FA00FF5}"/>
    <cellStyle name="汇总 3 7 2" xfId="11171" xr:uid="{7C239432-0922-4772-8596-A97D2B8E708D}"/>
    <cellStyle name="汇总 3 8" xfId="11077" xr:uid="{7F3436BC-2C68-4F27-A2E0-5B98E30548DC}"/>
    <cellStyle name="汇总 4" xfId="4136" xr:uid="{DED110EC-8EE1-459B-9E3B-B7EA302DDF3C}"/>
    <cellStyle name="汇总 4 2" xfId="4137" xr:uid="{5AF44F52-8753-4631-B3EF-643E8FAA1F8C}"/>
    <cellStyle name="汇总 4 2 2" xfId="4394" xr:uid="{7236B04B-A180-4576-B77D-78E21098B7F0}"/>
    <cellStyle name="汇总 4 2 2 2" xfId="10866" xr:uid="{12B41973-5B73-44AA-9F5F-ED8AE35BCC34}"/>
    <cellStyle name="汇总 4 2 3" xfId="11087" xr:uid="{6FF20BE2-BF68-44F0-821E-D14C1B52FF38}"/>
    <cellStyle name="汇总 4 2 4" xfId="9061" xr:uid="{49964734-787D-4805-AB46-4912C94DEB47}"/>
    <cellStyle name="汇总 4 3" xfId="4282" xr:uid="{AB4F9115-7E3B-4FA8-BB6F-EEAE02873570}"/>
    <cellStyle name="汇总 4 4" xfId="11086" xr:uid="{4D14B085-B26B-48FB-8078-5F8E80C41306}"/>
    <cellStyle name="汇总 5" xfId="4138" xr:uid="{697485BC-12B4-4BFC-9DEC-AD357DE33BEF}"/>
    <cellStyle name="汇总 5 2" xfId="4139" xr:uid="{7F9D3C86-315F-476C-A1FC-20AAE75077EE}"/>
    <cellStyle name="汇总 5 2 2" xfId="4395" xr:uid="{1A0C2B46-90AE-4E66-A7A9-C3DB5E5128BB}"/>
    <cellStyle name="汇总 5 2 2 2" xfId="10867" xr:uid="{90B71167-6173-49D3-B1CB-120938A3BC46}"/>
    <cellStyle name="汇总 5 2 3" xfId="11089" xr:uid="{9BE9F070-EA9D-481C-A949-186B03541892}"/>
    <cellStyle name="汇总 5 2 4" xfId="9062" xr:uid="{778DB7CD-1082-440B-8468-F1296729E7B1}"/>
    <cellStyle name="汇总 5 3" xfId="4283" xr:uid="{5A87BEC9-14B3-495F-B18E-093B2D213A29}"/>
    <cellStyle name="汇总 5 4" xfId="11088" xr:uid="{1570F3BD-9104-4E01-A812-7661F8BBEE00}"/>
    <cellStyle name="汇总 6" xfId="4140" xr:uid="{6C502E0B-9A1D-4446-BB0A-B7D24E6801BA}"/>
    <cellStyle name="汇总 6 2" xfId="4141" xr:uid="{D5357B5A-517E-4795-BA10-8831D3D7B6C9}"/>
    <cellStyle name="汇总 6 2 2" xfId="4396" xr:uid="{E332FC0E-5C5A-4D38-8BD0-13D6939830E2}"/>
    <cellStyle name="汇总 6 2 2 2" xfId="10868" xr:uid="{1C50625E-A7A4-41A3-904C-BDE272B2BA12}"/>
    <cellStyle name="汇总 6 2 3" xfId="11091" xr:uid="{14CB9A37-DCDD-4190-B946-D0559D718BF6}"/>
    <cellStyle name="汇总 6 2 4" xfId="9063" xr:uid="{424C596F-2CFB-4B56-A219-AA2EB55E0037}"/>
    <cellStyle name="汇总 6 3" xfId="4284" xr:uid="{3257BB7C-C9D4-4D9E-A7F0-16B52B351BAD}"/>
    <cellStyle name="汇总 6 4" xfId="11090" xr:uid="{E3181091-392A-4EBB-A28E-F4CA45DF2AD8}"/>
    <cellStyle name="汇总 7" xfId="4142" xr:uid="{7F2B244A-0B6A-41BB-A738-2F1BA8F13AAC}"/>
    <cellStyle name="汇总 7 2" xfId="4143" xr:uid="{FAF64E7D-C472-43A9-BCE7-56C8F0DD5F48}"/>
    <cellStyle name="汇总 7 2 2" xfId="4397" xr:uid="{27F82362-0715-4516-94CF-53CB7052EE35}"/>
    <cellStyle name="汇总 7 2 2 2" xfId="10869" xr:uid="{E276BCA1-07F6-4480-BA9E-A41F54840534}"/>
    <cellStyle name="汇总 7 2 3" xfId="11093" xr:uid="{B19159F1-4083-49E5-B951-02E1CEE14168}"/>
    <cellStyle name="汇总 7 2 4" xfId="9064" xr:uid="{F9A8C456-BE9E-4ADC-B640-F5277BF504EB}"/>
    <cellStyle name="汇总 7 3" xfId="4285" xr:uid="{6E13AC86-CB4D-4AD7-817E-E2DB080FDED1}"/>
    <cellStyle name="汇总 7 4" xfId="11092" xr:uid="{03A4871D-2DAB-4D9E-9962-3FC2AA80B673}"/>
    <cellStyle name="汇总 8" xfId="4144" xr:uid="{06BE2A96-29FC-4366-8625-B29D8F64DBC6}"/>
    <cellStyle name="汇总 8 2" xfId="4145" xr:uid="{C5E79135-A38B-43F3-8B73-B494CE1FD318}"/>
    <cellStyle name="汇总 8 2 2" xfId="4398" xr:uid="{E7FEC5C9-D31A-4368-B2AD-B0A92B199098}"/>
    <cellStyle name="汇总 8 2 2 2" xfId="10870" xr:uid="{BF40A968-46D8-4AB1-85AB-ECCC3C3541E5}"/>
    <cellStyle name="汇总 8 2 3" xfId="11095" xr:uid="{D226CDD6-7C96-4A07-ACBD-BFF47705B492}"/>
    <cellStyle name="汇总 8 2 4" xfId="9065" xr:uid="{2594316C-F7F9-47E3-ADAD-4C1508C573F9}"/>
    <cellStyle name="汇总 8 3" xfId="4286" xr:uid="{AEC7814D-24AE-415B-9212-330D9FFAC3CA}"/>
    <cellStyle name="汇总 8 4" xfId="11094" xr:uid="{569E8765-0AA0-4414-ABBB-8A14D7B73097}"/>
    <cellStyle name="解释性文本 2" xfId="4146" xr:uid="{88ACEB04-163A-4367-9772-4B655C32C953}"/>
    <cellStyle name="解释性文本 2 2" xfId="4147" xr:uid="{041E739E-742D-41E7-A62E-1C22D477F020}"/>
    <cellStyle name="解释性文本 2 2 2" xfId="4148" xr:uid="{996784C4-9043-46E3-BA40-76A4EBAB31C2}"/>
    <cellStyle name="解释性文本 2 2 2 2" xfId="4399" xr:uid="{5D0B7ABF-8F1F-4F49-A3BF-29EEB55C8B4E}"/>
    <cellStyle name="解释性文本 2 2 2 2 2" xfId="10871" xr:uid="{9FF56FB4-02F1-4A88-9A4A-A7742FC38AA5}"/>
    <cellStyle name="解释性文本 2 2 2 3" xfId="11098" xr:uid="{613050DA-711E-4789-97CE-A255DA8652C6}"/>
    <cellStyle name="解释性文本 2 2 2 4" xfId="9066" xr:uid="{B9CBF7F0-3CF2-48EC-A8B3-F9E20EDE580E}"/>
    <cellStyle name="解释性文本 2 2 3" xfId="4288" xr:uid="{D1963C1A-B23C-455F-AC6B-430673FB5F53}"/>
    <cellStyle name="解释性文本 2 2 4" xfId="11097" xr:uid="{502B2D1D-7ED7-4154-9FB3-14F8183B5D81}"/>
    <cellStyle name="解释性文本 2 3" xfId="4149" xr:uid="{B1CFB985-81DB-4199-959D-F36A77BF7F2B}"/>
    <cellStyle name="解释性文本 2 3 2" xfId="4150" xr:uid="{86D0EB99-675D-4EDF-A219-ABB829CF1C53}"/>
    <cellStyle name="解释性文本 2 3 2 2" xfId="4400" xr:uid="{3ADA83B5-577E-445B-90A2-77485825E396}"/>
    <cellStyle name="解释性文本 2 3 2 2 2" xfId="10872" xr:uid="{271C8C85-6F08-4FEC-87ED-253EBD0B0F9B}"/>
    <cellStyle name="解释性文本 2 3 2 3" xfId="11100" xr:uid="{B6B62697-9F71-46F8-8848-92E334AD2F56}"/>
    <cellStyle name="解释性文本 2 3 2 4" xfId="9067" xr:uid="{EB11D360-5DC9-4BDB-8E9D-5650FB7D8F39}"/>
    <cellStyle name="解释性文本 2 3 3" xfId="4289" xr:uid="{82EC928A-930C-4134-99D3-6A07DD8869AA}"/>
    <cellStyle name="解释性文本 2 3 4" xfId="11099" xr:uid="{1A1F9AEF-1957-473B-8B2F-1724DA0CE24A}"/>
    <cellStyle name="解释性文本 2 4" xfId="4151" xr:uid="{398AF14A-86B7-4AFC-9D74-88DAA3433813}"/>
    <cellStyle name="解释性文本 2 4 2" xfId="4152" xr:uid="{53149A9B-D2ED-48E0-8143-42F258B3E21D}"/>
    <cellStyle name="解释性文本 2 4 2 2" xfId="4401" xr:uid="{A8647DC8-2762-448B-840F-71A116199C36}"/>
    <cellStyle name="解释性文本 2 4 2 2 2" xfId="10873" xr:uid="{E0B6DA62-0122-4F47-AB50-93227D88DC6C}"/>
    <cellStyle name="解释性文本 2 4 2 3" xfId="11102" xr:uid="{62D1A9A3-8179-4EF3-9223-40A4E120922C}"/>
    <cellStyle name="解释性文本 2 4 2 4" xfId="9068" xr:uid="{74484D58-116A-484F-8AF0-2D8D1F5FF818}"/>
    <cellStyle name="解释性文本 2 4 3" xfId="4290" xr:uid="{51DDBFCD-40C9-447B-8DF9-89B2E52CDB5F}"/>
    <cellStyle name="解释性文本 2 4 4" xfId="11101" xr:uid="{FFF74C7F-28FD-4AA9-BE19-B65EAA11C6B2}"/>
    <cellStyle name="解释性文本 2 5" xfId="4153" xr:uid="{0938A1DB-7586-48B2-8FD7-627192513A6B}"/>
    <cellStyle name="解释性文本 2 5 2" xfId="4154" xr:uid="{B86E866E-A754-45AC-B800-B45DF9757240}"/>
    <cellStyle name="解释性文本 2 5 2 2" xfId="4402" xr:uid="{D421128E-FC97-410D-A34D-1A04687B6CAA}"/>
    <cellStyle name="解释性文本 2 5 2 2 2" xfId="10874" xr:uid="{7D66F59D-DE05-4552-B917-25444113BA9F}"/>
    <cellStyle name="解释性文本 2 5 2 3" xfId="11104" xr:uid="{6378FB9D-138A-4493-877D-758A82257716}"/>
    <cellStyle name="解释性文本 2 5 2 4" xfId="9069" xr:uid="{383F87CD-3F7D-4EC2-BD6E-2369DAA3A674}"/>
    <cellStyle name="解释性文本 2 5 3" xfId="4291" xr:uid="{80FF4716-D2EE-4F70-99D7-5EC917D7E0D0}"/>
    <cellStyle name="解释性文本 2 5 4" xfId="11103" xr:uid="{2B167864-2F3E-4F0B-A18A-F9C8D4016AE0}"/>
    <cellStyle name="解释性文本 2 6" xfId="4155" xr:uid="{B2E6C2E7-510A-4DC2-BDD1-0E1B37DE9584}"/>
    <cellStyle name="解释性文本 2 7" xfId="4287" xr:uid="{4A5151AD-2217-4691-A7FB-B2DEF7E88FBD}"/>
    <cellStyle name="解释性文本 2 7 2" xfId="11172" xr:uid="{28006744-74B8-4467-B7A4-FBAD09FCF367}"/>
    <cellStyle name="解释性文本 2 8" xfId="11096" xr:uid="{F1BA6253-F07F-4913-A87A-B858A687723E}"/>
    <cellStyle name="警告文本 2" xfId="4156" xr:uid="{8C46ED86-A35B-47CB-A1F0-4E8F34113AD4}"/>
    <cellStyle name="警告文本 2 2" xfId="4157" xr:uid="{38E132BC-5DC6-4C67-91CC-798D68C824F0}"/>
    <cellStyle name="警告文本 2 2 2" xfId="4158" xr:uid="{36F5B49D-3BF7-47CD-90DD-02259A8F2071}"/>
    <cellStyle name="警告文本 2 2 2 2" xfId="4403" xr:uid="{0520D339-20C4-45A2-B7F9-90B53685D71B}"/>
    <cellStyle name="警告文本 2 2 2 2 2" xfId="10875" xr:uid="{1226CC2D-645D-4645-978D-E5AFF3F37BA0}"/>
    <cellStyle name="警告文本 2 2 2 3" xfId="11107" xr:uid="{37B513F6-810A-4750-A163-F076EC996F34}"/>
    <cellStyle name="警告文本 2 2 2 4" xfId="9070" xr:uid="{F36407CE-BE1F-4975-83EA-0FBF8AE20F08}"/>
    <cellStyle name="警告文本 2 2 3" xfId="4293" xr:uid="{2AB9E565-8D22-4725-84AC-01824CCBA5A2}"/>
    <cellStyle name="警告文本 2 2 4" xfId="11106" xr:uid="{BD44EBDF-4AC1-4887-9D82-CCBC45970DBC}"/>
    <cellStyle name="警告文本 2 3" xfId="4159" xr:uid="{DBDBC833-E0F2-4571-9FBA-D2D3AF1FC06C}"/>
    <cellStyle name="警告文本 2 3 2" xfId="4160" xr:uid="{4DFDBAEE-E1D4-4713-8879-D53307CB5C04}"/>
    <cellStyle name="警告文本 2 3 2 2" xfId="4404" xr:uid="{CA0DB6B9-B584-4008-93B7-DF3A8D88D744}"/>
    <cellStyle name="警告文本 2 3 2 2 2" xfId="10876" xr:uid="{D601F312-62D3-4607-8716-C914E6C8AFAD}"/>
    <cellStyle name="警告文本 2 3 2 3" xfId="11109" xr:uid="{14B1C5D2-CEF1-421C-9B51-C6A9B95A33F2}"/>
    <cellStyle name="警告文本 2 3 2 4" xfId="9071" xr:uid="{3EBAC028-756A-4E27-AA8D-3FC7663EA4F6}"/>
    <cellStyle name="警告文本 2 3 3" xfId="4294" xr:uid="{843D11AC-E956-4DA7-8CE7-307A5B295656}"/>
    <cellStyle name="警告文本 2 3 4" xfId="11108" xr:uid="{9212E8CE-817E-4167-90E5-EFF42C0C071B}"/>
    <cellStyle name="警告文本 2 4" xfId="4161" xr:uid="{5AB1EF65-EFB6-458A-8130-F071C5F3B218}"/>
    <cellStyle name="警告文本 2 4 2" xfId="4162" xr:uid="{128EF6ED-A593-4528-A9CD-C97D7FA75FA2}"/>
    <cellStyle name="警告文本 2 4 2 2" xfId="4405" xr:uid="{6C9989B7-055A-42A2-BC81-5FABB68963F3}"/>
    <cellStyle name="警告文本 2 4 2 2 2" xfId="10877" xr:uid="{4BB0FC3C-8E38-4307-8C75-40E84BFEB30D}"/>
    <cellStyle name="警告文本 2 4 2 3" xfId="11111" xr:uid="{6DFB9C02-47D3-421D-BB23-200F078AD9F0}"/>
    <cellStyle name="警告文本 2 4 2 4" xfId="9072" xr:uid="{AAD40BE6-3D19-48B1-A70C-E926A9763D99}"/>
    <cellStyle name="警告文本 2 4 3" xfId="4295" xr:uid="{7742174A-D104-42CC-9788-1C06E4BA4C28}"/>
    <cellStyle name="警告文本 2 4 4" xfId="11110" xr:uid="{80816F4D-67BA-4BBB-BBDA-7E0867EB289E}"/>
    <cellStyle name="警告文本 2 5" xfId="4163" xr:uid="{580047CA-362A-4A9F-88FF-B1096C31775C}"/>
    <cellStyle name="警告文本 2 5 2" xfId="4164" xr:uid="{9CAED515-9C29-47DD-9B83-E2E11B0A7E52}"/>
    <cellStyle name="警告文本 2 5 2 2" xfId="4406" xr:uid="{8F2347EA-41A1-4339-AF6F-2E9C8987F6FB}"/>
    <cellStyle name="警告文本 2 5 2 2 2" xfId="10878" xr:uid="{411752E6-1D7E-4FBC-B86F-B55C5E095359}"/>
    <cellStyle name="警告文本 2 5 2 3" xfId="11113" xr:uid="{ECE33006-DFB6-4500-B1C9-E41C6FAA32DB}"/>
    <cellStyle name="警告文本 2 5 2 4" xfId="9073" xr:uid="{4B37DCF1-17EB-41F1-B601-82ADE35829FD}"/>
    <cellStyle name="警告文本 2 5 3" xfId="4296" xr:uid="{A64F5893-1F43-4F37-B940-884F39C7B2A5}"/>
    <cellStyle name="警告文本 2 5 4" xfId="11112" xr:uid="{E0B75103-9289-4618-A8DE-9CC29026286A}"/>
    <cellStyle name="警告文本 2 6" xfId="4165" xr:uid="{09EBEAC7-7835-4154-B00C-0B8F1B71E215}"/>
    <cellStyle name="警告文本 2 7" xfId="4292" xr:uid="{9210CB16-8316-44B3-B8ED-AF5F03DE879E}"/>
    <cellStyle name="警告文本 2 7 2" xfId="11173" xr:uid="{D95347B0-D3A3-452E-90BE-7B25F251D07B}"/>
    <cellStyle name="警告文本 2 8" xfId="11105" xr:uid="{1DFEE5C4-FABF-44AD-AA4E-639F8558BB97}"/>
    <cellStyle name="计算 2" xfId="4166" xr:uid="{67D0984E-37E4-4F26-B524-028B20EBD9E4}"/>
    <cellStyle name="计算 2 2" xfId="4167" xr:uid="{6D14859B-3B03-4917-BD46-0DFF62AC1E10}"/>
    <cellStyle name="计算 2 2 2" xfId="4168" xr:uid="{B4DFD0CB-0B6E-4020-921C-3ADEDE06B701}"/>
    <cellStyle name="计算 2 2 2 2" xfId="4407" xr:uid="{E15B5355-5F67-4E67-8BD5-687E74F3883F}"/>
    <cellStyle name="计算 2 2 2 2 2" xfId="10879" xr:uid="{2B8B07C9-9B0B-46DB-A97B-633C15BC1B6F}"/>
    <cellStyle name="计算 2 2 2 3" xfId="11116" xr:uid="{F1F6FE96-BB51-489C-AE0F-E9E5E68FE3D6}"/>
    <cellStyle name="计算 2 2 2 4" xfId="9074" xr:uid="{473356AE-912F-4A1B-A908-B8AFA99BCC77}"/>
    <cellStyle name="计算 2 2 3" xfId="4298" xr:uid="{6ED79188-8762-45E0-A1B3-E071E90AD736}"/>
    <cellStyle name="计算 2 2 4" xfId="11115" xr:uid="{9E3D3EA2-6043-468F-8A2B-636CFA9FC765}"/>
    <cellStyle name="计算 2 3" xfId="4169" xr:uid="{594AEA10-7DF4-4C2A-9809-58DFE504741B}"/>
    <cellStyle name="计算 2 3 2" xfId="4170" xr:uid="{6DCF5143-1996-4155-8BE8-D758C1F15566}"/>
    <cellStyle name="计算 2 3 2 2" xfId="4408" xr:uid="{7E563824-5E9F-4C50-8DB1-5BB4D4C7D8A8}"/>
    <cellStyle name="计算 2 3 2 2 2" xfId="10880" xr:uid="{1ECDCBAF-BC78-47B3-84C7-897C192DDCE0}"/>
    <cellStyle name="计算 2 3 2 3" xfId="11118" xr:uid="{2B77F80D-31FA-49C1-A54A-B46128ADC865}"/>
    <cellStyle name="计算 2 3 2 4" xfId="9075" xr:uid="{560491D6-586E-45F9-B826-C5AD213CAA81}"/>
    <cellStyle name="计算 2 3 3" xfId="4299" xr:uid="{C70B3986-0EAE-4BEF-8A75-D0B818BC55F6}"/>
    <cellStyle name="计算 2 3 4" xfId="11117" xr:uid="{F8715A18-E0CB-4CC8-8C1B-CE0BA56AE7FB}"/>
    <cellStyle name="计算 2 4" xfId="4171" xr:uid="{66810F80-8167-4FFE-B2B6-725597A0DB6C}"/>
    <cellStyle name="计算 2 4 2" xfId="4172" xr:uid="{7C24D977-D196-4425-8966-C7BF0566B417}"/>
    <cellStyle name="计算 2 4 2 2" xfId="4409" xr:uid="{33BA19F7-407C-4555-B499-D9D48C4BEDDF}"/>
    <cellStyle name="计算 2 4 2 2 2" xfId="10881" xr:uid="{ACB65565-5A6A-4708-BF59-4892BDE4BC50}"/>
    <cellStyle name="计算 2 4 2 3" xfId="11120" xr:uid="{705E5F89-BCF5-438B-AADC-92A921C13955}"/>
    <cellStyle name="计算 2 4 2 4" xfId="9076" xr:uid="{F3659C6C-14B6-4696-BE26-70FF4E63DB70}"/>
    <cellStyle name="计算 2 4 3" xfId="4300" xr:uid="{E3D178F2-D1BB-4430-8CA6-DF8B4E6D9E5A}"/>
    <cellStyle name="计算 2 4 4" xfId="11119" xr:uid="{0D3CD1A4-033B-400D-AD43-0C6F8C9DDE86}"/>
    <cellStyle name="计算 2 5" xfId="4173" xr:uid="{6497DB10-9F39-4DC0-B38E-6780DA1FEDC2}"/>
    <cellStyle name="计算 2 5 2" xfId="4174" xr:uid="{1BA5B018-517D-4D99-ACE0-67C1C7A43864}"/>
    <cellStyle name="计算 2 5 2 2" xfId="4410" xr:uid="{AF7DC5C1-56E2-4A5C-923C-FB9670D4C58E}"/>
    <cellStyle name="计算 2 5 2 2 2" xfId="10882" xr:uid="{79638CF8-9995-4099-A188-74FCC8744D0F}"/>
    <cellStyle name="计算 2 5 2 3" xfId="11122" xr:uid="{012AEB47-7D93-4A7F-B16A-8D18DAD58869}"/>
    <cellStyle name="计算 2 5 2 4" xfId="9077" xr:uid="{1AE44C12-0B8B-4FE6-8D21-940D3B6F0622}"/>
    <cellStyle name="计算 2 5 3" xfId="4301" xr:uid="{993716B9-F5D7-4785-B359-1AB9DA23B536}"/>
    <cellStyle name="计算 2 5 4" xfId="11121" xr:uid="{F9BFE628-D77D-4F1D-8F8E-0DA5FCA3D062}"/>
    <cellStyle name="计算 2 6" xfId="4175" xr:uid="{1640938D-6538-4823-8878-2CBC0036243F}"/>
    <cellStyle name="计算 2 7" xfId="4297" xr:uid="{E79EBA36-EA33-4076-BA68-4EF096012BD3}"/>
    <cellStyle name="计算 2 7 2" xfId="11174" xr:uid="{1C0F9F10-AE27-4BE6-A5BB-116DF8F5275D}"/>
    <cellStyle name="计算 2 8" xfId="11114" xr:uid="{D3331336-6B81-4FDA-AF24-AE4271A07D39}"/>
    <cellStyle name="输入 2" xfId="4176" xr:uid="{0644E2D1-6CCE-42E1-9EF2-24FB43566CD4}"/>
    <cellStyle name="输入 2 2" xfId="4177" xr:uid="{CC610BA7-A361-441E-A1BB-C77B3CF06FD1}"/>
    <cellStyle name="输入 2 2 2" xfId="4178" xr:uid="{33B3EF27-8110-4EF1-B0CB-29804AB16A09}"/>
    <cellStyle name="输入 2 2 2 2" xfId="4411" xr:uid="{561A062C-0584-42E0-ABD6-ED1BB674DCBA}"/>
    <cellStyle name="输入 2 2 2 2 2" xfId="10883" xr:uid="{E458AE3A-BEDB-45F3-AC68-A80A1C81B4C6}"/>
    <cellStyle name="输入 2 2 2 3" xfId="11125" xr:uid="{E242B2B9-044A-4500-9398-92483C5574E8}"/>
    <cellStyle name="输入 2 2 2 4" xfId="9078" xr:uid="{2EB4BCCB-EC31-4091-A646-F49B361D7FB5}"/>
    <cellStyle name="输入 2 2 3" xfId="4303" xr:uid="{71161941-8772-451D-9260-276EE2DE6BAF}"/>
    <cellStyle name="输入 2 2 4" xfId="11124" xr:uid="{8B5429D3-2E78-4F3B-A068-445169615D03}"/>
    <cellStyle name="输入 2 3" xfId="4179" xr:uid="{9CA6908C-9EFB-4C62-8549-B5103ED87CFD}"/>
    <cellStyle name="输入 2 3 2" xfId="4180" xr:uid="{CF8AD869-C0CE-4299-B6AE-1893FCED47A3}"/>
    <cellStyle name="输入 2 3 2 2" xfId="4412" xr:uid="{7FEF82FF-F53D-43FD-B893-D6295D1EF53B}"/>
    <cellStyle name="输入 2 3 2 2 2" xfId="10884" xr:uid="{9A97B2DC-B0F4-4B65-9FC5-B673A57C0111}"/>
    <cellStyle name="输入 2 3 2 3" xfId="11127" xr:uid="{AB911382-74D2-46EB-9EF9-F399DBB84B4A}"/>
    <cellStyle name="输入 2 3 2 4" xfId="9079" xr:uid="{B096E2CA-832E-4954-807D-74B3290022F8}"/>
    <cellStyle name="输入 2 3 3" xfId="4304" xr:uid="{1D1FEDC1-BDAD-4593-8D08-28E0163A30E9}"/>
    <cellStyle name="输入 2 3 4" xfId="11126" xr:uid="{C2373A16-4925-45B2-AC79-B795F97AB5C0}"/>
    <cellStyle name="输入 2 4" xfId="4181" xr:uid="{FEA5DE3F-0522-4096-8B5E-D7149348F525}"/>
    <cellStyle name="输入 2 4 2" xfId="4182" xr:uid="{3D1789A5-D9D8-423A-9771-A18BDF9EACFE}"/>
    <cellStyle name="输入 2 4 2 2" xfId="4413" xr:uid="{4DC62657-EFDC-4014-B924-4417EBF9D15F}"/>
    <cellStyle name="输入 2 4 2 2 2" xfId="10885" xr:uid="{44E546B0-331E-498F-ACBE-264690E04E3B}"/>
    <cellStyle name="输入 2 4 2 3" xfId="11129" xr:uid="{EDD2CDC1-E3F5-46FD-B643-191092652B58}"/>
    <cellStyle name="输入 2 4 2 4" xfId="9080" xr:uid="{3E58954E-F41D-4690-97AB-160804ED30C1}"/>
    <cellStyle name="输入 2 4 3" xfId="4305" xr:uid="{FF8771B5-FE94-4163-8618-A6BE7ED4CB0B}"/>
    <cellStyle name="输入 2 4 4" xfId="11128" xr:uid="{3E82F412-2FF1-468A-8F91-7B00BA361698}"/>
    <cellStyle name="输入 2 5" xfId="4183" xr:uid="{6DAE5B42-D3EA-45F0-AB91-6E479165D584}"/>
    <cellStyle name="输入 2 5 2" xfId="4184" xr:uid="{F77BBCBA-401E-4ED9-A899-A4A9344C1CF2}"/>
    <cellStyle name="输入 2 5 2 2" xfId="4414" xr:uid="{BBB6DA5D-E3D9-478B-B859-51F6792FCF62}"/>
    <cellStyle name="输入 2 5 2 2 2" xfId="10886" xr:uid="{F6324AAF-32CF-4B74-8E09-68CD4CAFE853}"/>
    <cellStyle name="输入 2 5 2 3" xfId="11131" xr:uid="{48E5583F-B88A-459F-B621-4FACB2AEAFAB}"/>
    <cellStyle name="输入 2 5 2 4" xfId="9081" xr:uid="{924CF6DA-E709-4BB2-9651-B37C5C5C250E}"/>
    <cellStyle name="输入 2 5 3" xfId="4306" xr:uid="{735B7BDD-7290-4148-A195-6EC519B19B8B}"/>
    <cellStyle name="输入 2 5 4" xfId="11130" xr:uid="{F126B7A6-AA09-4A02-851C-A726D6CCBC4B}"/>
    <cellStyle name="输入 2 6" xfId="4185" xr:uid="{00215737-3A35-414C-9F4A-3638722EC2D5}"/>
    <cellStyle name="输入 2 7" xfId="4302" xr:uid="{B8015A63-A51D-49A0-993D-A113A38E1D56}"/>
    <cellStyle name="输入 2 7 2" xfId="11175" xr:uid="{24FCB3C7-FAD5-4E8D-B969-1866A48A753D}"/>
    <cellStyle name="输入 2 8" xfId="11123" xr:uid="{86786C51-D072-4ECB-B5E7-219ECD1473E7}"/>
    <cellStyle name="输出 2" xfId="4186" xr:uid="{47AF9F6F-8DE7-43C7-A867-97C9F6A9D551}"/>
    <cellStyle name="输出 2 2" xfId="4187" xr:uid="{54E80448-F842-460A-A43D-A27355953DB8}"/>
    <cellStyle name="输出 2 2 2" xfId="4188" xr:uid="{45740BE1-172A-4D87-9B40-4C0034DB74A0}"/>
    <cellStyle name="输出 2 2 2 2" xfId="4415" xr:uid="{EDAAEB66-2026-4178-9EB7-F93209D71B25}"/>
    <cellStyle name="输出 2 2 2 2 2" xfId="10887" xr:uid="{1553F075-3C58-43B2-80F1-73EAC080350A}"/>
    <cellStyle name="输出 2 2 2 3" xfId="11134" xr:uid="{8A065AB2-4A8B-4713-B302-27902E744410}"/>
    <cellStyle name="输出 2 2 2 4" xfId="9082" xr:uid="{05D5E4CB-FA57-4B4F-B5CC-57D30B0ADE72}"/>
    <cellStyle name="输出 2 2 3" xfId="4308" xr:uid="{AEAC11D8-DEC4-4453-ADC9-51CF09BAB074}"/>
    <cellStyle name="输出 2 2 4" xfId="11133" xr:uid="{3C8FB0A2-E499-4DDB-A227-D15B5B6D1C0B}"/>
    <cellStyle name="输出 2 3" xfId="4189" xr:uid="{3AA24AA6-F220-4EAB-9B2A-156F0C4621B8}"/>
    <cellStyle name="输出 2 3 2" xfId="4190" xr:uid="{632285CC-CDA0-4FD8-A9A1-F76FB3A61BD5}"/>
    <cellStyle name="输出 2 3 2 2" xfId="4416" xr:uid="{AE90061A-8C01-47AA-BE56-9CFA2000A8F7}"/>
    <cellStyle name="输出 2 3 2 2 2" xfId="10888" xr:uid="{82B2362F-DDE5-4EB4-BDC9-B2731F36FC12}"/>
    <cellStyle name="输出 2 3 2 3" xfId="11136" xr:uid="{4811AE77-AEC3-420E-81BC-DC2C3C146329}"/>
    <cellStyle name="输出 2 3 2 4" xfId="9083" xr:uid="{2B8645A0-2731-4C9E-965D-A5D73F936268}"/>
    <cellStyle name="输出 2 3 3" xfId="4309" xr:uid="{A53FAB44-0BA9-4BA4-89D1-13EA94DC75C8}"/>
    <cellStyle name="输出 2 3 4" xfId="11135" xr:uid="{13CEFC0F-87A7-4E56-84CF-1698EA2CDA2F}"/>
    <cellStyle name="输出 2 4" xfId="4191" xr:uid="{E42B34E2-F7A7-42D0-A5E5-058B81753B5E}"/>
    <cellStyle name="输出 2 4 2" xfId="4192" xr:uid="{614B6981-5D9B-40FD-8481-FF21C240A43F}"/>
    <cellStyle name="输出 2 4 2 2" xfId="4417" xr:uid="{497C03DC-FCAA-4FF2-8B16-41DD1ABA11D5}"/>
    <cellStyle name="输出 2 4 2 2 2" xfId="10889" xr:uid="{8AAFA057-A65F-471D-A6F6-92F48378DC82}"/>
    <cellStyle name="输出 2 4 2 3" xfId="11138" xr:uid="{D8D45C38-692C-460A-930B-A4D5E70D670B}"/>
    <cellStyle name="输出 2 4 2 4" xfId="9084" xr:uid="{36555A34-89C2-464C-9A6F-DE1D33FF78A7}"/>
    <cellStyle name="输出 2 4 3" xfId="4310" xr:uid="{DEC92CC1-6CF0-4D2A-AAF9-5EF1F000513A}"/>
    <cellStyle name="输出 2 4 4" xfId="11137" xr:uid="{E15ABED8-0081-4D1B-BFAB-940607D5F6B2}"/>
    <cellStyle name="输出 2 5" xfId="4193" xr:uid="{7B354B4A-740A-40F7-8F6F-2EABA6CA9BD8}"/>
    <cellStyle name="输出 2 5 2" xfId="4194" xr:uid="{1EBDA72A-8158-4101-8E08-B69AF06CA9BC}"/>
    <cellStyle name="输出 2 5 2 2" xfId="4418" xr:uid="{0A05CBC4-6D43-4D47-BD38-A7EF1655602D}"/>
    <cellStyle name="输出 2 5 2 2 2" xfId="10890" xr:uid="{210439D8-EBE8-40F5-A92A-83EEB3C47D3C}"/>
    <cellStyle name="输出 2 5 2 3" xfId="11140" xr:uid="{D723751A-CB3F-4309-AB8C-D4AB8B30A69D}"/>
    <cellStyle name="输出 2 5 2 4" xfId="9085" xr:uid="{F89C2A72-5BDA-44DA-A0D5-FA50E4353DB0}"/>
    <cellStyle name="输出 2 5 3" xfId="4311" xr:uid="{E43691CE-ACD6-4C80-B520-AD964309B519}"/>
    <cellStyle name="输出 2 5 4" xfId="11139" xr:uid="{D59C6CF8-16B4-43CE-B71B-7FD5F93973D4}"/>
    <cellStyle name="输出 2 6" xfId="4195" xr:uid="{68607D07-8A95-4988-8C94-3A123487F51D}"/>
    <cellStyle name="输出 2 7" xfId="4307" xr:uid="{A4CF370A-2DB1-4124-984B-D5C6AC4992E7}"/>
    <cellStyle name="输出 2 7 2" xfId="11176" xr:uid="{19FD1B78-11FF-4369-835F-2F25FC5DFA60}"/>
    <cellStyle name="输出 2 8" xfId="11132" xr:uid="{94536ABE-E827-4059-BD41-60ED685413BC}"/>
    <cellStyle name="适中 2" xfId="4196" xr:uid="{0C2C90FC-9451-423A-9590-DA0988A05FE6}"/>
    <cellStyle name="适中 2 2" xfId="4197" xr:uid="{04758C84-1592-4ADB-97CA-D6AF974F1455}"/>
    <cellStyle name="适中 2 2 2" xfId="4198" xr:uid="{DA9B94B9-BCE9-4C39-BD21-D5C0B1A34A2C}"/>
    <cellStyle name="适中 2 2 2 2" xfId="4419" xr:uid="{052109F9-F8C6-4BC2-A14A-2A97682F9F7A}"/>
    <cellStyle name="适中 2 2 2 2 2" xfId="10891" xr:uid="{843E013B-93D8-47CB-B8EC-EAF615124404}"/>
    <cellStyle name="适中 2 2 2 3" xfId="11143" xr:uid="{26D04CFE-7EAF-4955-BD44-0757AB7BEDFC}"/>
    <cellStyle name="适中 2 2 2 4" xfId="9086" xr:uid="{8CE54AB6-AB03-4FC4-89AF-C28D6C420FFA}"/>
    <cellStyle name="适中 2 2 3" xfId="4313" xr:uid="{A234E0E4-153E-4AF9-8551-CD06903AD574}"/>
    <cellStyle name="适中 2 2 4" xfId="11142" xr:uid="{39DF1A4D-6F67-45C0-A7DB-FEE613BE83F1}"/>
    <cellStyle name="适中 2 3" xfId="4199" xr:uid="{D5094A17-9BFE-4B1E-8900-2F4AE7380F92}"/>
    <cellStyle name="适中 2 3 2" xfId="4200" xr:uid="{07BE9445-92AF-4B1A-9049-2BFB6E1EC880}"/>
    <cellStyle name="适中 2 3 2 2" xfId="4420" xr:uid="{A5969815-68E3-4A72-8C64-361DDD29C991}"/>
    <cellStyle name="适中 2 3 2 2 2" xfId="10892" xr:uid="{9CBDD808-F11D-4A43-BA95-7641781F9193}"/>
    <cellStyle name="适中 2 3 2 3" xfId="11145" xr:uid="{0F58FF9C-8E47-4A4D-BD41-6F906FEED191}"/>
    <cellStyle name="适中 2 3 2 4" xfId="9087" xr:uid="{611EED12-6B58-47C8-BEF2-787F3EF299F9}"/>
    <cellStyle name="适中 2 3 3" xfId="4314" xr:uid="{443EA64F-3362-4A0E-9914-769F2F0C64E1}"/>
    <cellStyle name="适中 2 3 4" xfId="11144" xr:uid="{84B6995C-D7B6-4F8B-8413-32770BF4DD83}"/>
    <cellStyle name="适中 2 4" xfId="4201" xr:uid="{3CA41C51-3520-4CED-AE57-F19A767B1B89}"/>
    <cellStyle name="适中 2 4 2" xfId="4202" xr:uid="{5A7E6F26-82F1-411B-A6C8-5BB3AF78EF9F}"/>
    <cellStyle name="适中 2 4 2 2" xfId="4421" xr:uid="{C6ADBF62-DB54-444A-8E11-C140BF81F4B2}"/>
    <cellStyle name="适中 2 4 2 2 2" xfId="10893" xr:uid="{A0448D7C-F3F5-48EA-B82A-3AA5D91B5ACC}"/>
    <cellStyle name="适中 2 4 2 3" xfId="11147" xr:uid="{04EDF1B9-615B-4F94-B5A8-8DB9CC5AD8F7}"/>
    <cellStyle name="适中 2 4 2 4" xfId="9088" xr:uid="{4B3D9619-8BCA-497B-9FE3-A1D97891370C}"/>
    <cellStyle name="适中 2 4 3" xfId="4315" xr:uid="{85243CD2-9349-4294-9BF7-36B1F65DBC0C}"/>
    <cellStyle name="适中 2 4 4" xfId="11146" xr:uid="{13C0DDF2-B1DA-4E03-9539-16D7FA121960}"/>
    <cellStyle name="适中 2 5" xfId="4203" xr:uid="{3D0E33EA-84EC-4767-A726-4C2B210D4D3A}"/>
    <cellStyle name="适中 2 5 2" xfId="4204" xr:uid="{998DE639-48BA-4CE3-B245-1B5208B007B6}"/>
    <cellStyle name="适中 2 5 2 2" xfId="4422" xr:uid="{0FBA1928-C7AC-419B-B9F4-526713DAC182}"/>
    <cellStyle name="适中 2 5 2 2 2" xfId="10894" xr:uid="{1F6BC45C-21C1-4E30-9176-698CEE469115}"/>
    <cellStyle name="适中 2 5 2 3" xfId="11149" xr:uid="{05179A63-88ED-4430-80B8-5F729FD9DB3F}"/>
    <cellStyle name="适中 2 5 2 4" xfId="9089" xr:uid="{5AD7CC1C-73EE-4B43-98FD-B5FF8EC62EEC}"/>
    <cellStyle name="适中 2 5 3" xfId="4316" xr:uid="{DC92BAE8-60D7-4B7A-9BA4-EBD82A870F43}"/>
    <cellStyle name="适中 2 5 4" xfId="11148" xr:uid="{FB0EEBFF-102F-4346-AF92-F524E9617672}"/>
    <cellStyle name="适中 2 6" xfId="4205" xr:uid="{012A0561-C966-4105-B02A-63DCBAD3F99A}"/>
    <cellStyle name="适中 2 7" xfId="4312" xr:uid="{D76C308F-3FEC-4245-ACA1-658886E21F04}"/>
    <cellStyle name="适中 2 7 2" xfId="11177" xr:uid="{3DAD53AA-6B19-4E67-9180-094C579923D8}"/>
    <cellStyle name="适中 2 8" xfId="11141" xr:uid="{B051C7A6-3BC0-42D0-BB34-6A3546996CEE}"/>
    <cellStyle name="链接单元格 2" xfId="4206" xr:uid="{907AB9FE-DF0E-478B-84FE-EF11321C8F04}"/>
    <cellStyle name="链接单元格 2 2" xfId="4207" xr:uid="{13E99894-33F5-404A-BD0E-F11F1A0A4F31}"/>
    <cellStyle name="链接单元格 2 2 2" xfId="4208" xr:uid="{D4474D4A-7DFD-49F9-A018-517D6C08B1A8}"/>
    <cellStyle name="链接单元格 2 2 2 2" xfId="4423" xr:uid="{213E95BF-DA7E-412C-849D-36E4F13B2C73}"/>
    <cellStyle name="链接单元格 2 2 2 2 2" xfId="10895" xr:uid="{CAF8CB80-0954-4C74-A5FE-95372990381E}"/>
    <cellStyle name="链接单元格 2 2 2 3" xfId="11152" xr:uid="{4A3960E7-284E-4F63-985B-7F40F8ED96E6}"/>
    <cellStyle name="链接单元格 2 2 2 4" xfId="9090" xr:uid="{C986C817-59B4-41D1-88C0-38446883EA2C}"/>
    <cellStyle name="链接单元格 2 2 3" xfId="4318" xr:uid="{3026FD93-8DE8-4BFD-8A9C-F0D7B6150B1C}"/>
    <cellStyle name="链接单元格 2 2 4" xfId="11151" xr:uid="{76F5F219-2AB0-425F-82C1-1D6AFF78AA7F}"/>
    <cellStyle name="链接单元格 2 3" xfId="4209" xr:uid="{27CB785A-7667-4295-B659-DAEB23C84943}"/>
    <cellStyle name="链接单元格 2 3 2" xfId="4210" xr:uid="{10C29ECF-C195-41BB-8687-C8AB63E81C1B}"/>
    <cellStyle name="链接单元格 2 3 2 2" xfId="4424" xr:uid="{69370995-B043-4D8E-9903-3203B9DD391C}"/>
    <cellStyle name="链接单元格 2 3 2 2 2" xfId="10896" xr:uid="{69FF9AC8-E4B1-4A93-82A5-34591D4960E8}"/>
    <cellStyle name="链接单元格 2 3 2 3" xfId="11154" xr:uid="{6C08028D-0761-4310-9160-2ED34A6F9D66}"/>
    <cellStyle name="链接单元格 2 3 2 4" xfId="9091" xr:uid="{6DC088EC-972F-4C89-9604-682C87C8BB69}"/>
    <cellStyle name="链接单元格 2 3 3" xfId="4319" xr:uid="{E56DB998-174E-4C8B-B249-C4527120FD89}"/>
    <cellStyle name="链接单元格 2 3 4" xfId="11153" xr:uid="{7C3C3611-145E-4695-B28B-FAC8EF0A4ECF}"/>
    <cellStyle name="链接单元格 2 4" xfId="4211" xr:uid="{0832EEFA-C46C-4D08-8801-694FF82C87B7}"/>
    <cellStyle name="链接单元格 2 4 2" xfId="4212" xr:uid="{DBABF081-3D94-4095-BCDF-E5E2CD6F9326}"/>
    <cellStyle name="链接单元格 2 4 2 2" xfId="4425" xr:uid="{37D0FEFA-A08B-469B-857B-ADCB4D13BA1C}"/>
    <cellStyle name="链接单元格 2 4 2 2 2" xfId="10897" xr:uid="{96F58381-39D0-4689-886B-A1E762B9BD80}"/>
    <cellStyle name="链接单元格 2 4 2 3" xfId="11156" xr:uid="{63A109DB-CB80-4AD0-8027-994D0DE29002}"/>
    <cellStyle name="链接单元格 2 4 2 4" xfId="9092" xr:uid="{71DADD3F-6B01-4F06-83FD-23B734B05AD9}"/>
    <cellStyle name="链接单元格 2 4 3" xfId="4320" xr:uid="{629F04EF-18FD-4689-82C1-FC7CBB252CBF}"/>
    <cellStyle name="链接单元格 2 4 4" xfId="11155" xr:uid="{38F9C9EB-7E43-4878-8911-F2BD139F4872}"/>
    <cellStyle name="链接单元格 2 5" xfId="4213" xr:uid="{8C922970-7FEB-447E-A764-D8C09992D555}"/>
    <cellStyle name="链接单元格 2 5 2" xfId="4214" xr:uid="{079509C2-8319-4D98-BD9F-25AC0AB89FB3}"/>
    <cellStyle name="链接单元格 2 5 2 2" xfId="4426" xr:uid="{4BD4A6FC-B96C-409B-A368-D9232F6E416D}"/>
    <cellStyle name="链接单元格 2 5 2 2 2" xfId="10898" xr:uid="{FA2EC3BC-7CD0-4942-A7BF-A84288BEE99F}"/>
    <cellStyle name="链接单元格 2 5 2 3" xfId="11158" xr:uid="{1E001DB8-104C-41FB-A2D2-93A6C7D285D9}"/>
    <cellStyle name="链接单元格 2 5 2 4" xfId="9093" xr:uid="{50216909-73E1-4800-A77C-011E5226AE48}"/>
    <cellStyle name="链接单元格 2 5 3" xfId="4321" xr:uid="{20FBB285-0AED-44AA-80F3-F993D5D59969}"/>
    <cellStyle name="链接单元格 2 5 4" xfId="11157" xr:uid="{24F9A64A-C5E7-4E4C-AF2B-3F333E32B551}"/>
    <cellStyle name="链接单元格 2 6" xfId="4215" xr:uid="{54541712-DD1D-4B91-91BB-B124AB7521F2}"/>
    <cellStyle name="链接单元格 2 7" xfId="4317" xr:uid="{7285E1AB-08A0-4F2E-B21F-CCA2BE453DF4}"/>
    <cellStyle name="链接单元格 2 7 2" xfId="11178" xr:uid="{2B002B98-CFCD-429C-8463-ECAF32D154F7}"/>
    <cellStyle name="链接单元格 2 8" xfId="11150" xr:uid="{67073B19-E582-462C-B6C5-2C852D98224D}"/>
  </cellStyles>
  <dxfs count="3488"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E1140A"/>
      </font>
      <fill>
        <patternFill>
          <bgColor rgb="FFFCE8E7"/>
        </patternFill>
      </fill>
    </dxf>
    <dxf>
      <font>
        <color rgb="FFE1140A"/>
      </font>
      <fill>
        <patternFill>
          <bgColor rgb="FFFCE8E7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2F75B5"/>
      </font>
      <fill>
        <patternFill>
          <bgColor rgb="FFDDEBF7"/>
        </patternFill>
      </fill>
    </dxf>
    <dxf>
      <font>
        <color rgb="FF808080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2F75B5"/>
      </font>
      <fill>
        <patternFill>
          <bgColor rgb="FFDDEBF7"/>
        </patternFill>
      </fill>
    </dxf>
    <dxf>
      <font>
        <color rgb="FF808080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2F75B5"/>
      </font>
      <fill>
        <patternFill>
          <bgColor rgb="FFDDEBF7"/>
        </patternFill>
      </fill>
    </dxf>
    <dxf>
      <font>
        <color rgb="FF808080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2F75B5"/>
      </font>
      <fill>
        <patternFill>
          <bgColor rgb="FFDDEBF7"/>
        </patternFill>
      </fill>
    </dxf>
    <dxf>
      <font>
        <color rgb="FF808080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A50021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E1140A"/>
      </font>
      <fill>
        <patternFill>
          <bgColor rgb="FFFCE8E7"/>
        </patternFill>
      </fill>
    </dxf>
    <dxf>
      <font>
        <color rgb="FFA50021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E1140A"/>
      </font>
      <fill>
        <patternFill>
          <bgColor rgb="FFFCE8E7"/>
        </patternFill>
      </fill>
    </dxf>
    <dxf>
      <font>
        <color rgb="FFA50021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A50021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E1140A"/>
      </font>
      <fill>
        <patternFill>
          <bgColor rgb="FFFCE8E7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E1140A"/>
      </font>
      <fill>
        <patternFill>
          <bgColor rgb="FFFCE8E7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border>
        <left/>
        <right/>
        <top/>
        <bottom/>
      </border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</dxfs>
  <tableStyles count="0" defaultTableStyle="TableStyleMedium2" defaultPivotStyle="PivotStyleLight16"/>
  <colors>
    <mruColors>
      <color rgb="FF6AC346"/>
      <color rgb="FFE60000"/>
      <color rgb="FFCC0000"/>
      <color rgb="FFF04AD8"/>
      <color rgb="FFFFF7FF"/>
      <color rgb="FFFFE7FF"/>
      <color rgb="FFFFCCFF"/>
      <color rgb="FF3E8DDD"/>
      <color rgb="FFE94F47"/>
      <color rgb="FFFEEC4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45.png"/><Relationship Id="rId18" Type="http://schemas.openxmlformats.org/officeDocument/2006/relationships/image" Target="../media/image49.png"/><Relationship Id="rId26" Type="http://schemas.openxmlformats.org/officeDocument/2006/relationships/image" Target="../media/image57.png"/><Relationship Id="rId39" Type="http://schemas.openxmlformats.org/officeDocument/2006/relationships/image" Target="../media/image70.png"/><Relationship Id="rId3" Type="http://schemas.openxmlformats.org/officeDocument/2006/relationships/image" Target="../media/image35.png"/><Relationship Id="rId21" Type="http://schemas.openxmlformats.org/officeDocument/2006/relationships/image" Target="../media/image52.png"/><Relationship Id="rId34" Type="http://schemas.openxmlformats.org/officeDocument/2006/relationships/image" Target="../media/image65.png"/><Relationship Id="rId42" Type="http://schemas.openxmlformats.org/officeDocument/2006/relationships/image" Target="../media/image73.png"/><Relationship Id="rId47" Type="http://schemas.openxmlformats.org/officeDocument/2006/relationships/image" Target="../media/image78.png"/><Relationship Id="rId50" Type="http://schemas.openxmlformats.org/officeDocument/2006/relationships/image" Target="../media/image81.png"/><Relationship Id="rId7" Type="http://schemas.openxmlformats.org/officeDocument/2006/relationships/image" Target="../media/image39.png"/><Relationship Id="rId12" Type="http://schemas.openxmlformats.org/officeDocument/2006/relationships/image" Target="../media/image44.png"/><Relationship Id="rId17" Type="http://schemas.openxmlformats.org/officeDocument/2006/relationships/image" Target="../media/image48.png"/><Relationship Id="rId25" Type="http://schemas.openxmlformats.org/officeDocument/2006/relationships/image" Target="../media/image56.png"/><Relationship Id="rId33" Type="http://schemas.openxmlformats.org/officeDocument/2006/relationships/image" Target="../media/image64.png"/><Relationship Id="rId38" Type="http://schemas.openxmlformats.org/officeDocument/2006/relationships/image" Target="../media/image69.png"/><Relationship Id="rId46" Type="http://schemas.openxmlformats.org/officeDocument/2006/relationships/image" Target="../media/image77.jpeg"/><Relationship Id="rId2" Type="http://schemas.openxmlformats.org/officeDocument/2006/relationships/image" Target="../media/image34.png"/><Relationship Id="rId16" Type="http://schemas.microsoft.com/office/2007/relationships/hdphoto" Target="../media/hdphoto1.wdp"/><Relationship Id="rId20" Type="http://schemas.openxmlformats.org/officeDocument/2006/relationships/image" Target="../media/image51.jpeg"/><Relationship Id="rId29" Type="http://schemas.openxmlformats.org/officeDocument/2006/relationships/image" Target="../media/image60.png"/><Relationship Id="rId41" Type="http://schemas.openxmlformats.org/officeDocument/2006/relationships/image" Target="../media/image72.png"/><Relationship Id="rId1" Type="http://schemas.openxmlformats.org/officeDocument/2006/relationships/image" Target="../media/image33.png"/><Relationship Id="rId6" Type="http://schemas.openxmlformats.org/officeDocument/2006/relationships/image" Target="../media/image38.png"/><Relationship Id="rId11" Type="http://schemas.openxmlformats.org/officeDocument/2006/relationships/image" Target="../media/image43.png"/><Relationship Id="rId24" Type="http://schemas.openxmlformats.org/officeDocument/2006/relationships/image" Target="../media/image55.png"/><Relationship Id="rId32" Type="http://schemas.openxmlformats.org/officeDocument/2006/relationships/image" Target="../media/image63.png"/><Relationship Id="rId37" Type="http://schemas.openxmlformats.org/officeDocument/2006/relationships/image" Target="../media/image68.png"/><Relationship Id="rId40" Type="http://schemas.openxmlformats.org/officeDocument/2006/relationships/image" Target="../media/image71.png"/><Relationship Id="rId45" Type="http://schemas.openxmlformats.org/officeDocument/2006/relationships/image" Target="../media/image76.png"/><Relationship Id="rId5" Type="http://schemas.openxmlformats.org/officeDocument/2006/relationships/image" Target="../media/image37.png"/><Relationship Id="rId15" Type="http://schemas.openxmlformats.org/officeDocument/2006/relationships/image" Target="../media/image47.png"/><Relationship Id="rId23" Type="http://schemas.openxmlformats.org/officeDocument/2006/relationships/image" Target="../media/image54.png"/><Relationship Id="rId28" Type="http://schemas.openxmlformats.org/officeDocument/2006/relationships/image" Target="../media/image59.png"/><Relationship Id="rId36" Type="http://schemas.openxmlformats.org/officeDocument/2006/relationships/image" Target="../media/image67.png"/><Relationship Id="rId49" Type="http://schemas.openxmlformats.org/officeDocument/2006/relationships/image" Target="../media/image80.png"/><Relationship Id="rId10" Type="http://schemas.openxmlformats.org/officeDocument/2006/relationships/image" Target="../media/image42.png"/><Relationship Id="rId19" Type="http://schemas.openxmlformats.org/officeDocument/2006/relationships/image" Target="../media/image50.png"/><Relationship Id="rId31" Type="http://schemas.openxmlformats.org/officeDocument/2006/relationships/image" Target="../media/image62.png"/><Relationship Id="rId44" Type="http://schemas.openxmlformats.org/officeDocument/2006/relationships/image" Target="../media/image75.png"/><Relationship Id="rId4" Type="http://schemas.openxmlformats.org/officeDocument/2006/relationships/image" Target="../media/image36.png"/><Relationship Id="rId9" Type="http://schemas.openxmlformats.org/officeDocument/2006/relationships/image" Target="../media/image41.png"/><Relationship Id="rId14" Type="http://schemas.openxmlformats.org/officeDocument/2006/relationships/image" Target="../media/image46.png"/><Relationship Id="rId22" Type="http://schemas.openxmlformats.org/officeDocument/2006/relationships/image" Target="../media/image53.png"/><Relationship Id="rId27" Type="http://schemas.openxmlformats.org/officeDocument/2006/relationships/image" Target="../media/image58.png"/><Relationship Id="rId30" Type="http://schemas.openxmlformats.org/officeDocument/2006/relationships/image" Target="../media/image61.png"/><Relationship Id="rId35" Type="http://schemas.openxmlformats.org/officeDocument/2006/relationships/image" Target="../media/image66.png"/><Relationship Id="rId43" Type="http://schemas.openxmlformats.org/officeDocument/2006/relationships/image" Target="../media/image74.png"/><Relationship Id="rId48" Type="http://schemas.openxmlformats.org/officeDocument/2006/relationships/image" Target="../media/image79.png"/><Relationship Id="rId8" Type="http://schemas.openxmlformats.org/officeDocument/2006/relationships/image" Target="../media/image40.png"/><Relationship Id="rId51" Type="http://schemas.microsoft.com/office/2007/relationships/hdphoto" Target="../media/hdphoto2.wdp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92.png"/><Relationship Id="rId18" Type="http://schemas.openxmlformats.org/officeDocument/2006/relationships/image" Target="../media/image97.png"/><Relationship Id="rId26" Type="http://schemas.openxmlformats.org/officeDocument/2006/relationships/image" Target="../media/image104.png"/><Relationship Id="rId39" Type="http://schemas.openxmlformats.org/officeDocument/2006/relationships/image" Target="../media/image72.png"/><Relationship Id="rId3" Type="http://schemas.openxmlformats.org/officeDocument/2006/relationships/image" Target="../media/image84.png"/><Relationship Id="rId21" Type="http://schemas.openxmlformats.org/officeDocument/2006/relationships/image" Target="../media/image99.png"/><Relationship Id="rId34" Type="http://schemas.openxmlformats.org/officeDocument/2006/relationships/image" Target="../media/image112.png"/><Relationship Id="rId42" Type="http://schemas.openxmlformats.org/officeDocument/2006/relationships/image" Target="../media/image75.png"/><Relationship Id="rId47" Type="http://schemas.openxmlformats.org/officeDocument/2006/relationships/image" Target="../media/image120.png"/><Relationship Id="rId7" Type="http://schemas.openxmlformats.org/officeDocument/2006/relationships/image" Target="../media/image88.png"/><Relationship Id="rId12" Type="http://schemas.openxmlformats.org/officeDocument/2006/relationships/image" Target="../media/image91.png"/><Relationship Id="rId17" Type="http://schemas.openxmlformats.org/officeDocument/2006/relationships/image" Target="../media/image96.png"/><Relationship Id="rId25" Type="http://schemas.openxmlformats.org/officeDocument/2006/relationships/image" Target="../media/image103.png"/><Relationship Id="rId33" Type="http://schemas.openxmlformats.org/officeDocument/2006/relationships/image" Target="../media/image111.png"/><Relationship Id="rId38" Type="http://schemas.openxmlformats.org/officeDocument/2006/relationships/image" Target="../media/image71.png"/><Relationship Id="rId46" Type="http://schemas.openxmlformats.org/officeDocument/2006/relationships/image" Target="../media/image119.png"/><Relationship Id="rId2" Type="http://schemas.openxmlformats.org/officeDocument/2006/relationships/image" Target="../media/image83.jpeg"/><Relationship Id="rId16" Type="http://schemas.openxmlformats.org/officeDocument/2006/relationships/image" Target="../media/image95.png"/><Relationship Id="rId20" Type="http://schemas.openxmlformats.org/officeDocument/2006/relationships/image" Target="../media/image98.png"/><Relationship Id="rId29" Type="http://schemas.openxmlformats.org/officeDocument/2006/relationships/image" Target="../media/image107.png"/><Relationship Id="rId41" Type="http://schemas.openxmlformats.org/officeDocument/2006/relationships/image" Target="../media/image117.png"/><Relationship Id="rId1" Type="http://schemas.openxmlformats.org/officeDocument/2006/relationships/image" Target="../media/image82.png"/><Relationship Id="rId6" Type="http://schemas.openxmlformats.org/officeDocument/2006/relationships/image" Target="../media/image87.png"/><Relationship Id="rId11" Type="http://schemas.microsoft.com/office/2007/relationships/hdphoto" Target="../media/hdphoto3.wdp"/><Relationship Id="rId24" Type="http://schemas.openxmlformats.org/officeDocument/2006/relationships/image" Target="../media/image102.png"/><Relationship Id="rId32" Type="http://schemas.openxmlformats.org/officeDocument/2006/relationships/image" Target="../media/image110.png"/><Relationship Id="rId37" Type="http://schemas.openxmlformats.org/officeDocument/2006/relationships/image" Target="../media/image115.jpeg"/><Relationship Id="rId40" Type="http://schemas.openxmlformats.org/officeDocument/2006/relationships/image" Target="../media/image116.png"/><Relationship Id="rId45" Type="http://schemas.microsoft.com/office/2007/relationships/hdphoto" Target="../media/hdphoto2.wdp"/><Relationship Id="rId5" Type="http://schemas.openxmlformats.org/officeDocument/2006/relationships/image" Target="../media/image86.png"/><Relationship Id="rId15" Type="http://schemas.openxmlformats.org/officeDocument/2006/relationships/image" Target="../media/image94.png"/><Relationship Id="rId23" Type="http://schemas.openxmlformats.org/officeDocument/2006/relationships/image" Target="../media/image101.png"/><Relationship Id="rId28" Type="http://schemas.openxmlformats.org/officeDocument/2006/relationships/image" Target="../media/image106.png"/><Relationship Id="rId36" Type="http://schemas.openxmlformats.org/officeDocument/2006/relationships/image" Target="../media/image114.png"/><Relationship Id="rId49" Type="http://schemas.openxmlformats.org/officeDocument/2006/relationships/image" Target="../media/image70.png"/><Relationship Id="rId10" Type="http://schemas.openxmlformats.org/officeDocument/2006/relationships/image" Target="../media/image90.png"/><Relationship Id="rId19" Type="http://schemas.openxmlformats.org/officeDocument/2006/relationships/image" Target="../media/image50.png"/><Relationship Id="rId31" Type="http://schemas.openxmlformats.org/officeDocument/2006/relationships/image" Target="../media/image109.png"/><Relationship Id="rId44" Type="http://schemas.openxmlformats.org/officeDocument/2006/relationships/image" Target="../media/image81.png"/><Relationship Id="rId4" Type="http://schemas.openxmlformats.org/officeDocument/2006/relationships/image" Target="../media/image85.png"/><Relationship Id="rId9" Type="http://schemas.openxmlformats.org/officeDocument/2006/relationships/image" Target="../media/image89.png"/><Relationship Id="rId14" Type="http://schemas.openxmlformats.org/officeDocument/2006/relationships/image" Target="../media/image93.png"/><Relationship Id="rId22" Type="http://schemas.openxmlformats.org/officeDocument/2006/relationships/image" Target="../media/image100.png"/><Relationship Id="rId27" Type="http://schemas.openxmlformats.org/officeDocument/2006/relationships/image" Target="../media/image105.png"/><Relationship Id="rId30" Type="http://schemas.openxmlformats.org/officeDocument/2006/relationships/image" Target="../media/image108.png"/><Relationship Id="rId35" Type="http://schemas.openxmlformats.org/officeDocument/2006/relationships/image" Target="../media/image113.png"/><Relationship Id="rId43" Type="http://schemas.openxmlformats.org/officeDocument/2006/relationships/image" Target="../media/image118.png"/><Relationship Id="rId48" Type="http://schemas.openxmlformats.org/officeDocument/2006/relationships/image" Target="../media/image121.png"/><Relationship Id="rId8" Type="http://schemas.openxmlformats.org/officeDocument/2006/relationships/image" Target="../media/image77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8.jpeg"/><Relationship Id="rId3" Type="http://schemas.openxmlformats.org/officeDocument/2006/relationships/image" Target="../media/image124.png"/><Relationship Id="rId7" Type="http://schemas.openxmlformats.org/officeDocument/2006/relationships/image" Target="../media/image50.png"/><Relationship Id="rId2" Type="http://schemas.openxmlformats.org/officeDocument/2006/relationships/image" Target="../media/image123.png"/><Relationship Id="rId1" Type="http://schemas.openxmlformats.org/officeDocument/2006/relationships/image" Target="../media/image122.png"/><Relationship Id="rId6" Type="http://schemas.openxmlformats.org/officeDocument/2006/relationships/image" Target="../media/image127.png"/><Relationship Id="rId5" Type="http://schemas.openxmlformats.org/officeDocument/2006/relationships/image" Target="../media/image126.png"/><Relationship Id="rId4" Type="http://schemas.openxmlformats.org/officeDocument/2006/relationships/image" Target="../media/image12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9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0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250549</xdr:colOff>
      <xdr:row>5</xdr:row>
      <xdr:rowOff>161152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5BC988-63ED-402D-B6FE-75E0432FA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12474" cy="1218427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238126</xdr:colOff>
      <xdr:row>11</xdr:row>
      <xdr:rowOff>276227</xdr:rowOff>
    </xdr:from>
    <xdr:to>
      <xdr:col>1</xdr:col>
      <xdr:colOff>1171015</xdr:colOff>
      <xdr:row>11</xdr:row>
      <xdr:rowOff>1009650</xdr:rowOff>
    </xdr:to>
    <xdr:pic>
      <xdr:nvPicPr>
        <xdr:cNvPr id="5" name="Picture 4" descr="images">
          <a:extLst>
            <a:ext uri="{FF2B5EF4-FFF2-40B4-BE49-F238E27FC236}">
              <a16:creationId xmlns:a16="http://schemas.microsoft.com/office/drawing/2014/main" id="{E1B4D74E-8FAF-4183-9167-5FEA1C1C56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52451" y="2790827"/>
          <a:ext cx="932889" cy="7334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142876</xdr:colOff>
      <xdr:row>11</xdr:row>
      <xdr:rowOff>114302</xdr:rowOff>
    </xdr:from>
    <xdr:to>
      <xdr:col>4</xdr:col>
      <xdr:colOff>50693</xdr:colOff>
      <xdr:row>11</xdr:row>
      <xdr:rowOff>1057276</xdr:rowOff>
    </xdr:to>
    <xdr:pic>
      <xdr:nvPicPr>
        <xdr:cNvPr id="6" name="Picture 5" descr="images">
          <a:extLst>
            <a:ext uri="{FF2B5EF4-FFF2-40B4-BE49-F238E27FC236}">
              <a16:creationId xmlns:a16="http://schemas.microsoft.com/office/drawing/2014/main" id="{9DB9EE05-D42B-44C1-ABE9-535E4908A7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990851" y="2628902"/>
          <a:ext cx="1174642" cy="9429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171450</xdr:colOff>
      <xdr:row>11</xdr:row>
      <xdr:rowOff>133351</xdr:rowOff>
    </xdr:from>
    <xdr:to>
      <xdr:col>3</xdr:col>
      <xdr:colOff>19051</xdr:colOff>
      <xdr:row>11</xdr:row>
      <xdr:rowOff>1009495</xdr:rowOff>
    </xdr:to>
    <xdr:pic>
      <xdr:nvPicPr>
        <xdr:cNvPr id="8" name="Picture 7" descr="images">
          <a:extLst>
            <a:ext uri="{FF2B5EF4-FFF2-40B4-BE49-F238E27FC236}">
              <a16:creationId xmlns:a16="http://schemas.microsoft.com/office/drawing/2014/main" id="{13581536-C44D-4759-992D-EFB132B746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000250" y="2647951"/>
          <a:ext cx="1114426" cy="8761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285750</xdr:colOff>
      <xdr:row>11</xdr:row>
      <xdr:rowOff>295276</xdr:rowOff>
    </xdr:from>
    <xdr:to>
      <xdr:col>5</xdr:col>
      <xdr:colOff>1057275</xdr:colOff>
      <xdr:row>11</xdr:row>
      <xdr:rowOff>963803</xdr:rowOff>
    </xdr:to>
    <xdr:pic>
      <xdr:nvPicPr>
        <xdr:cNvPr id="9" name="Picture 8" descr="images">
          <a:extLst>
            <a:ext uri="{FF2B5EF4-FFF2-40B4-BE49-F238E27FC236}">
              <a16:creationId xmlns:a16="http://schemas.microsoft.com/office/drawing/2014/main" id="{6BBD9009-F510-43B1-9397-6280913815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543425" y="2809876"/>
          <a:ext cx="771525" cy="6685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304800</xdr:colOff>
      <xdr:row>13</xdr:row>
      <xdr:rowOff>285752</xdr:rowOff>
    </xdr:from>
    <xdr:to>
      <xdr:col>5</xdr:col>
      <xdr:colOff>1033845</xdr:colOff>
      <xdr:row>13</xdr:row>
      <xdr:rowOff>971550</xdr:rowOff>
    </xdr:to>
    <xdr:pic>
      <xdr:nvPicPr>
        <xdr:cNvPr id="10" name="Picture 9" descr="images">
          <a:extLst>
            <a:ext uri="{FF2B5EF4-FFF2-40B4-BE49-F238E27FC236}">
              <a16:creationId xmlns:a16="http://schemas.microsoft.com/office/drawing/2014/main" id="{CEED178A-7A98-4C75-BF2F-08657FB038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562475" y="4124327"/>
          <a:ext cx="729045" cy="6857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292908</xdr:colOff>
      <xdr:row>15</xdr:row>
      <xdr:rowOff>314325</xdr:rowOff>
    </xdr:from>
    <xdr:to>
      <xdr:col>5</xdr:col>
      <xdr:colOff>1152525</xdr:colOff>
      <xdr:row>15</xdr:row>
      <xdr:rowOff>1037990</xdr:rowOff>
    </xdr:to>
    <xdr:pic>
      <xdr:nvPicPr>
        <xdr:cNvPr id="13" name="Picture 12" descr="images">
          <a:extLst>
            <a:ext uri="{FF2B5EF4-FFF2-40B4-BE49-F238E27FC236}">
              <a16:creationId xmlns:a16="http://schemas.microsoft.com/office/drawing/2014/main" id="{A81D6155-0F09-4D92-9459-28DE924AD3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550583" y="5438775"/>
          <a:ext cx="859617" cy="723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276226</xdr:colOff>
      <xdr:row>17</xdr:row>
      <xdr:rowOff>110367</xdr:rowOff>
    </xdr:from>
    <xdr:to>
      <xdr:col>5</xdr:col>
      <xdr:colOff>1101860</xdr:colOff>
      <xdr:row>17</xdr:row>
      <xdr:rowOff>866774</xdr:rowOff>
    </xdr:to>
    <xdr:pic>
      <xdr:nvPicPr>
        <xdr:cNvPr id="14" name="Picture 13" descr="images">
          <a:extLst>
            <a:ext uri="{FF2B5EF4-FFF2-40B4-BE49-F238E27FC236}">
              <a16:creationId xmlns:a16="http://schemas.microsoft.com/office/drawing/2014/main" id="{2690CCC5-8998-49DE-95CB-C02314CAD8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533901" y="6615942"/>
          <a:ext cx="825634" cy="7564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219075</xdr:colOff>
      <xdr:row>11</xdr:row>
      <xdr:rowOff>219076</xdr:rowOff>
    </xdr:from>
    <xdr:to>
      <xdr:col>6</xdr:col>
      <xdr:colOff>1169226</xdr:colOff>
      <xdr:row>11</xdr:row>
      <xdr:rowOff>952500</xdr:rowOff>
    </xdr:to>
    <xdr:pic>
      <xdr:nvPicPr>
        <xdr:cNvPr id="15" name="Picture 14" descr="images">
          <a:extLst>
            <a:ext uri="{FF2B5EF4-FFF2-40B4-BE49-F238E27FC236}">
              <a16:creationId xmlns:a16="http://schemas.microsoft.com/office/drawing/2014/main" id="{058D2492-625C-4D16-80B4-16ECE1C2FE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743575" y="2733676"/>
          <a:ext cx="950151" cy="733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</xdr:col>
      <xdr:colOff>266702</xdr:colOff>
      <xdr:row>15</xdr:row>
      <xdr:rowOff>285750</xdr:rowOff>
    </xdr:from>
    <xdr:ext cx="847724" cy="777865"/>
    <xdr:pic>
      <xdr:nvPicPr>
        <xdr:cNvPr id="17" name="Picture 16" descr="images">
          <a:extLst>
            <a:ext uri="{FF2B5EF4-FFF2-40B4-BE49-F238E27FC236}">
              <a16:creationId xmlns:a16="http://schemas.microsoft.com/office/drawing/2014/main" id="{704E2C2E-1585-4568-9B86-B55A132F93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667377" y="5353050"/>
          <a:ext cx="847724" cy="777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161926</xdr:colOff>
      <xdr:row>17</xdr:row>
      <xdr:rowOff>104776</xdr:rowOff>
    </xdr:from>
    <xdr:ext cx="884033" cy="819150"/>
    <xdr:pic>
      <xdr:nvPicPr>
        <xdr:cNvPr id="18" name="Picture 17" descr="images">
          <a:extLst>
            <a:ext uri="{FF2B5EF4-FFF2-40B4-BE49-F238E27FC236}">
              <a16:creationId xmlns:a16="http://schemas.microsoft.com/office/drawing/2014/main" id="{454F7D64-8F71-410A-9451-965D05ED53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686426" y="6610351"/>
          <a:ext cx="884033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6</xdr:col>
      <xdr:colOff>190500</xdr:colOff>
      <xdr:row>21</xdr:row>
      <xdr:rowOff>95250</xdr:rowOff>
    </xdr:from>
    <xdr:to>
      <xdr:col>6</xdr:col>
      <xdr:colOff>1115598</xdr:colOff>
      <xdr:row>21</xdr:row>
      <xdr:rowOff>809625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ABEAEC0E-A89D-4EA4-B573-76D5BF33A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0" y="8915400"/>
          <a:ext cx="925098" cy="714375"/>
        </a:xfrm>
        <a:prstGeom prst="rect">
          <a:avLst/>
        </a:prstGeom>
      </xdr:spPr>
    </xdr:pic>
    <xdr:clientData/>
  </xdr:twoCellAnchor>
  <xdr:twoCellAnchor editAs="oneCell">
    <xdr:from>
      <xdr:col>7</xdr:col>
      <xdr:colOff>180976</xdr:colOff>
      <xdr:row>11</xdr:row>
      <xdr:rowOff>171451</xdr:rowOff>
    </xdr:from>
    <xdr:to>
      <xdr:col>7</xdr:col>
      <xdr:colOff>1133475</xdr:colOff>
      <xdr:row>11</xdr:row>
      <xdr:rowOff>997758</xdr:rowOff>
    </xdr:to>
    <xdr:pic>
      <xdr:nvPicPr>
        <xdr:cNvPr id="22" name="Picture 21" descr="images">
          <a:extLst>
            <a:ext uri="{FF2B5EF4-FFF2-40B4-BE49-F238E27FC236}">
              <a16:creationId xmlns:a16="http://schemas.microsoft.com/office/drawing/2014/main" id="{F9D3F766-6688-46F4-A9A8-9421817B54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972301" y="2686051"/>
          <a:ext cx="952499" cy="8263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114302</xdr:colOff>
      <xdr:row>13</xdr:row>
      <xdr:rowOff>190501</xdr:rowOff>
    </xdr:from>
    <xdr:to>
      <xdr:col>7</xdr:col>
      <xdr:colOff>1125556</xdr:colOff>
      <xdr:row>13</xdr:row>
      <xdr:rowOff>990600</xdr:rowOff>
    </xdr:to>
    <xdr:pic>
      <xdr:nvPicPr>
        <xdr:cNvPr id="25" name="Picture 24" descr="images">
          <a:extLst>
            <a:ext uri="{FF2B5EF4-FFF2-40B4-BE49-F238E27FC236}">
              <a16:creationId xmlns:a16="http://schemas.microsoft.com/office/drawing/2014/main" id="{D899FAB9-C8B1-46A7-9416-7C3090FECA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781802" y="3971926"/>
          <a:ext cx="1011254" cy="800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171451</xdr:colOff>
      <xdr:row>17</xdr:row>
      <xdr:rowOff>47625</xdr:rowOff>
    </xdr:from>
    <xdr:to>
      <xdr:col>7</xdr:col>
      <xdr:colOff>1172421</xdr:colOff>
      <xdr:row>17</xdr:row>
      <xdr:rowOff>895350</xdr:rowOff>
    </xdr:to>
    <xdr:pic>
      <xdr:nvPicPr>
        <xdr:cNvPr id="26" name="Picture 25" descr="images">
          <a:extLst>
            <a:ext uri="{FF2B5EF4-FFF2-40B4-BE49-F238E27FC236}">
              <a16:creationId xmlns:a16="http://schemas.microsoft.com/office/drawing/2014/main" id="{28C3F107-BDAC-4CA0-949C-C61C056271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962776" y="6553200"/>
          <a:ext cx="100097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66676</xdr:colOff>
      <xdr:row>11</xdr:row>
      <xdr:rowOff>171451</xdr:rowOff>
    </xdr:from>
    <xdr:to>
      <xdr:col>8</xdr:col>
      <xdr:colOff>1231131</xdr:colOff>
      <xdr:row>11</xdr:row>
      <xdr:rowOff>1085850</xdr:rowOff>
    </xdr:to>
    <xdr:pic>
      <xdr:nvPicPr>
        <xdr:cNvPr id="27" name="Picture 26" descr="images">
          <a:extLst>
            <a:ext uri="{FF2B5EF4-FFF2-40B4-BE49-F238E27FC236}">
              <a16:creationId xmlns:a16="http://schemas.microsoft.com/office/drawing/2014/main" id="{4B2E1833-1790-4E1F-A631-CD3B928E16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124826" y="2686051"/>
          <a:ext cx="1164455" cy="914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66676</xdr:colOff>
      <xdr:row>15</xdr:row>
      <xdr:rowOff>95251</xdr:rowOff>
    </xdr:from>
    <xdr:to>
      <xdr:col>8</xdr:col>
      <xdr:colOff>1236046</xdr:colOff>
      <xdr:row>15</xdr:row>
      <xdr:rowOff>1085850</xdr:rowOff>
    </xdr:to>
    <xdr:pic>
      <xdr:nvPicPr>
        <xdr:cNvPr id="29" name="Picture 28" descr="images">
          <a:extLst>
            <a:ext uri="{FF2B5EF4-FFF2-40B4-BE49-F238E27FC236}">
              <a16:creationId xmlns:a16="http://schemas.microsoft.com/office/drawing/2014/main" id="{CFFF7EEC-15FA-4BE9-8F1B-7B015CC1E0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991476" y="5219701"/>
          <a:ext cx="1169370" cy="990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257175</xdr:colOff>
      <xdr:row>11</xdr:row>
      <xdr:rowOff>76201</xdr:rowOff>
    </xdr:from>
    <xdr:to>
      <xdr:col>12</xdr:col>
      <xdr:colOff>1295400</xdr:colOff>
      <xdr:row>11</xdr:row>
      <xdr:rowOff>989525</xdr:rowOff>
    </xdr:to>
    <xdr:pic>
      <xdr:nvPicPr>
        <xdr:cNvPr id="37" name="Picture 36" descr="images">
          <a:extLst>
            <a:ext uri="{FF2B5EF4-FFF2-40B4-BE49-F238E27FC236}">
              <a16:creationId xmlns:a16="http://schemas.microsoft.com/office/drawing/2014/main" id="{DF565FD8-09D8-488E-8389-A505CCEDC2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2020550" y="2533651"/>
          <a:ext cx="1038225" cy="913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161926</xdr:colOff>
      <xdr:row>15</xdr:row>
      <xdr:rowOff>247651</xdr:rowOff>
    </xdr:from>
    <xdr:to>
      <xdr:col>11</xdr:col>
      <xdr:colOff>1222813</xdr:colOff>
      <xdr:row>15</xdr:row>
      <xdr:rowOff>1047750</xdr:rowOff>
    </xdr:to>
    <xdr:pic>
      <xdr:nvPicPr>
        <xdr:cNvPr id="40" name="Picture 39" descr="images">
          <a:extLst>
            <a:ext uri="{FF2B5EF4-FFF2-40B4-BE49-F238E27FC236}">
              <a16:creationId xmlns:a16="http://schemas.microsoft.com/office/drawing/2014/main" id="{2C63A501-49FD-48CD-AD5C-1A2A76CADC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0687051" y="5314951"/>
          <a:ext cx="1060887" cy="800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247651</xdr:colOff>
      <xdr:row>17</xdr:row>
      <xdr:rowOff>104775</xdr:rowOff>
    </xdr:from>
    <xdr:to>
      <xdr:col>11</xdr:col>
      <xdr:colOff>1191859</xdr:colOff>
      <xdr:row>18</xdr:row>
      <xdr:rowOff>9525</xdr:rowOff>
    </xdr:to>
    <xdr:pic>
      <xdr:nvPicPr>
        <xdr:cNvPr id="42" name="Picture 41" descr="https://public.boxcloud.com/api/2.0/internal_files/566731297591/versions/600812461591/representations/jpg_paged_2048x2048/content/1.jpg?access_token=1!p5JsWXdc4gEfQiwSilIfpPQLYIkZXL8lhqpUdRVAIut0Ijrf95QCofeDPKpVqN9vJVEMZv5QFapx9bjCzt8qOL9Rrt5mu8T92bFobPZKNjOHlL0yPZ9mYaxzkKv7Km_AGX_S_ZfUJfSqICN6A_tuH6h6D6I5jDkKR_PEnueazwuywHAVUkzJT4v1gdpqiWhoUvXX8ogfoV99-1nWKulFUlIuOkKJn0Ved4J2MZ1M3elyogU7C9iDa8R9xWkrLH8UerzyY4lejVMKz0SCebnqVZ9apAlnnaEi2DM_ucLoei5TnYVNBebK7dlby9yXCh6jg3fHUstptqVF3jGKPXgd-MdAy4Mg1oDSUJS4YvBU3bdfgrFD3sMoDMiVy4gc_O40Q06_56Q1A9mInGVh2RcdzomyV02eKbWdbwvValfCw0yquVNtpvQue9TEXgctIizNVf-zpHuEkzQT4cGs8gpE49xcUUu75V74NKcB-zxrUbwSWAL5hEycW_CPlwfm9Js615Zb3swdz2-omf56KypDH-0kiQbyiainGfOwcd0TreXLiym2Ul4HoV-9-keEcVa1aQ..&amp;shared_link=https%3A%2F%2Fhmxmedia.app.box.com%2Fs%2Ft9udprzn08ylis02qcvdrt7xm6mlhaa7&amp;box_client_name=box-content-preview&amp;box_client_version=2.31.0">
          <a:extLst>
            <a:ext uri="{FF2B5EF4-FFF2-40B4-BE49-F238E27FC236}">
              <a16:creationId xmlns:a16="http://schemas.microsoft.com/office/drawing/2014/main" id="{79793624-D0E4-4666-AD88-5B79E6564C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0772776" y="6553200"/>
          <a:ext cx="944208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180977</xdr:colOff>
      <xdr:row>11</xdr:row>
      <xdr:rowOff>142877</xdr:rowOff>
    </xdr:from>
    <xdr:to>
      <xdr:col>11</xdr:col>
      <xdr:colOff>1190625</xdr:colOff>
      <xdr:row>11</xdr:row>
      <xdr:rowOff>983581</xdr:rowOff>
    </xdr:to>
    <xdr:pic>
      <xdr:nvPicPr>
        <xdr:cNvPr id="43" name="Picture 42" descr="images">
          <a:extLst>
            <a:ext uri="{FF2B5EF4-FFF2-40B4-BE49-F238E27FC236}">
              <a16:creationId xmlns:a16="http://schemas.microsoft.com/office/drawing/2014/main" id="{6A06B505-4772-4FC1-AFCB-97E58CFDB9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0706102" y="2600327"/>
          <a:ext cx="1009648" cy="8407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95250</xdr:colOff>
      <xdr:row>13</xdr:row>
      <xdr:rowOff>104775</xdr:rowOff>
    </xdr:from>
    <xdr:to>
      <xdr:col>12</xdr:col>
      <xdr:colOff>1570587</xdr:colOff>
      <xdr:row>13</xdr:row>
      <xdr:rowOff>1028700</xdr:rowOff>
    </xdr:to>
    <xdr:pic>
      <xdr:nvPicPr>
        <xdr:cNvPr id="46" name="Picture 45" descr="images">
          <a:extLst>
            <a:ext uri="{FF2B5EF4-FFF2-40B4-BE49-F238E27FC236}">
              <a16:creationId xmlns:a16="http://schemas.microsoft.com/office/drawing/2014/main" id="{5B3B11E8-FCD9-4CF4-921E-2802637807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1982450" y="3886200"/>
          <a:ext cx="1475337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1333501</xdr:colOff>
      <xdr:row>15</xdr:row>
      <xdr:rowOff>85726</xdr:rowOff>
    </xdr:from>
    <xdr:to>
      <xdr:col>13</xdr:col>
      <xdr:colOff>85725</xdr:colOff>
      <xdr:row>15</xdr:row>
      <xdr:rowOff>1112175</xdr:rowOff>
    </xdr:to>
    <xdr:pic>
      <xdr:nvPicPr>
        <xdr:cNvPr id="47" name="Picture 46" descr="images">
          <a:extLst>
            <a:ext uri="{FF2B5EF4-FFF2-40B4-BE49-F238E27FC236}">
              <a16:creationId xmlns:a16="http://schemas.microsoft.com/office/drawing/2014/main" id="{69ED3E59-06EA-488B-9C1A-10796684C1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1858626" y="5153026"/>
          <a:ext cx="1771649" cy="10264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209551</xdr:colOff>
      <xdr:row>11</xdr:row>
      <xdr:rowOff>219075</xdr:rowOff>
    </xdr:from>
    <xdr:to>
      <xdr:col>14</xdr:col>
      <xdr:colOff>1238250</xdr:colOff>
      <xdr:row>11</xdr:row>
      <xdr:rowOff>1102418</xdr:rowOff>
    </xdr:to>
    <xdr:pic>
      <xdr:nvPicPr>
        <xdr:cNvPr id="48" name="Picture 47" descr="images">
          <a:extLst>
            <a:ext uri="{FF2B5EF4-FFF2-40B4-BE49-F238E27FC236}">
              <a16:creationId xmlns:a16="http://schemas.microsoft.com/office/drawing/2014/main" id="{0D606E11-BCC5-4EB1-B84C-016EFCDF80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3896976" y="2733675"/>
          <a:ext cx="1028699" cy="8833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266701</xdr:colOff>
      <xdr:row>13</xdr:row>
      <xdr:rowOff>209550</xdr:rowOff>
    </xdr:from>
    <xdr:to>
      <xdr:col>14</xdr:col>
      <xdr:colOff>1276106</xdr:colOff>
      <xdr:row>13</xdr:row>
      <xdr:rowOff>1076325</xdr:rowOff>
    </xdr:to>
    <xdr:pic>
      <xdr:nvPicPr>
        <xdr:cNvPr id="49" name="Picture 48" descr="images">
          <a:extLst>
            <a:ext uri="{FF2B5EF4-FFF2-40B4-BE49-F238E27FC236}">
              <a16:creationId xmlns:a16="http://schemas.microsoft.com/office/drawing/2014/main" id="{93088D35-254B-4245-91B3-A57521C774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3954126" y="4048125"/>
          <a:ext cx="1009405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15</xdr:col>
      <xdr:colOff>285751</xdr:colOff>
      <xdr:row>11</xdr:row>
      <xdr:rowOff>114300</xdr:rowOff>
    </xdr:from>
    <xdr:ext cx="1114424" cy="972479"/>
    <xdr:pic>
      <xdr:nvPicPr>
        <xdr:cNvPr id="50" name="Picture 49" descr="images">
          <a:extLst>
            <a:ext uri="{FF2B5EF4-FFF2-40B4-BE49-F238E27FC236}">
              <a16:creationId xmlns:a16="http://schemas.microsoft.com/office/drawing/2014/main" id="{E9CCD2DE-2640-42AF-92DD-BB7B3CFFBD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5487651" y="2628900"/>
          <a:ext cx="1114424" cy="9724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257176</xdr:colOff>
      <xdr:row>13</xdr:row>
      <xdr:rowOff>104776</xdr:rowOff>
    </xdr:from>
    <xdr:ext cx="1113358" cy="971549"/>
    <xdr:pic>
      <xdr:nvPicPr>
        <xdr:cNvPr id="51" name="Picture 50" descr="images">
          <a:extLst>
            <a:ext uri="{FF2B5EF4-FFF2-40B4-BE49-F238E27FC236}">
              <a16:creationId xmlns:a16="http://schemas.microsoft.com/office/drawing/2014/main" id="{2256F166-A836-4D2C-B0F7-92EBF4861F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5459076" y="3943351"/>
          <a:ext cx="1113358" cy="971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142876</xdr:colOff>
      <xdr:row>11</xdr:row>
      <xdr:rowOff>85726</xdr:rowOff>
    </xdr:from>
    <xdr:to>
      <xdr:col>16</xdr:col>
      <xdr:colOff>1437733</xdr:colOff>
      <xdr:row>11</xdr:row>
      <xdr:rowOff>1085850</xdr:rowOff>
    </xdr:to>
    <xdr:pic>
      <xdr:nvPicPr>
        <xdr:cNvPr id="52" name="Picture 51" descr="images">
          <a:extLst>
            <a:ext uri="{FF2B5EF4-FFF2-40B4-BE49-F238E27FC236}">
              <a16:creationId xmlns:a16="http://schemas.microsoft.com/office/drawing/2014/main" id="{D546C9E5-3698-4F99-AF25-DD36C743A4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6897351" y="2600326"/>
          <a:ext cx="1294857" cy="1000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15</xdr:col>
      <xdr:colOff>276226</xdr:colOff>
      <xdr:row>15</xdr:row>
      <xdr:rowOff>123826</xdr:rowOff>
    </xdr:from>
    <xdr:ext cx="1143000" cy="997415"/>
    <xdr:pic>
      <xdr:nvPicPr>
        <xdr:cNvPr id="56" name="Picture 55" descr="images">
          <a:extLst>
            <a:ext uri="{FF2B5EF4-FFF2-40B4-BE49-F238E27FC236}">
              <a16:creationId xmlns:a16="http://schemas.microsoft.com/office/drawing/2014/main" id="{1413AED0-9E8C-49EB-BB66-CA44E00070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5478126" y="5248276"/>
          <a:ext cx="1143000" cy="997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18</xdr:col>
      <xdr:colOff>142876</xdr:colOff>
      <xdr:row>11</xdr:row>
      <xdr:rowOff>209551</xdr:rowOff>
    </xdr:from>
    <xdr:to>
      <xdr:col>18</xdr:col>
      <xdr:colOff>1136549</xdr:colOff>
      <xdr:row>11</xdr:row>
      <xdr:rowOff>1066801</xdr:rowOff>
    </xdr:to>
    <xdr:pic>
      <xdr:nvPicPr>
        <xdr:cNvPr id="57" name="Picture 56" descr="images">
          <a:extLst>
            <a:ext uri="{FF2B5EF4-FFF2-40B4-BE49-F238E27FC236}">
              <a16:creationId xmlns:a16="http://schemas.microsoft.com/office/drawing/2014/main" id="{EB34F8D8-9AB9-40B2-8BAE-FEE90E1847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8840451" y="2724151"/>
          <a:ext cx="993673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238125</xdr:colOff>
      <xdr:row>13</xdr:row>
      <xdr:rowOff>85727</xdr:rowOff>
    </xdr:from>
    <xdr:to>
      <xdr:col>19</xdr:col>
      <xdr:colOff>76200</xdr:colOff>
      <xdr:row>13</xdr:row>
      <xdr:rowOff>1035087</xdr:rowOff>
    </xdr:to>
    <xdr:pic>
      <xdr:nvPicPr>
        <xdr:cNvPr id="58" name="Picture 57" descr="images">
          <a:extLst>
            <a:ext uri="{FF2B5EF4-FFF2-40B4-BE49-F238E27FC236}">
              <a16:creationId xmlns:a16="http://schemas.microsoft.com/office/drawing/2014/main" id="{46C7966C-FCBE-4D5B-B038-00F10B7092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1"/>
        <a:stretch/>
      </xdr:blipFill>
      <xdr:spPr bwMode="auto">
        <a:xfrm>
          <a:off x="18935700" y="3924302"/>
          <a:ext cx="1038225" cy="94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57151</xdr:colOff>
      <xdr:row>11</xdr:row>
      <xdr:rowOff>133351</xdr:rowOff>
    </xdr:from>
    <xdr:to>
      <xdr:col>19</xdr:col>
      <xdr:colOff>1163017</xdr:colOff>
      <xdr:row>11</xdr:row>
      <xdr:rowOff>1057275</xdr:rowOff>
    </xdr:to>
    <xdr:pic>
      <xdr:nvPicPr>
        <xdr:cNvPr id="59" name="Picture 58" descr="images">
          <a:extLst>
            <a:ext uri="{FF2B5EF4-FFF2-40B4-BE49-F238E27FC236}">
              <a16:creationId xmlns:a16="http://schemas.microsoft.com/office/drawing/2014/main" id="{30E825B7-1C16-4EAE-96D1-DB424F336D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0269201" y="2647951"/>
          <a:ext cx="1105866" cy="923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266701</xdr:colOff>
      <xdr:row>23</xdr:row>
      <xdr:rowOff>95251</xdr:rowOff>
    </xdr:from>
    <xdr:to>
      <xdr:col>6</xdr:col>
      <xdr:colOff>1120291</xdr:colOff>
      <xdr:row>23</xdr:row>
      <xdr:rowOff>895351</xdr:rowOff>
    </xdr:to>
    <xdr:pic>
      <xdr:nvPicPr>
        <xdr:cNvPr id="62" name="Picture 61" descr="images">
          <a:extLst>
            <a:ext uri="{FF2B5EF4-FFF2-40B4-BE49-F238E27FC236}">
              <a16:creationId xmlns:a16="http://schemas.microsoft.com/office/drawing/2014/main" id="{12F0F72A-0D80-419E-8E29-FB55B11DBD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791201" y="10010776"/>
          <a:ext cx="853590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13</xdr:row>
      <xdr:rowOff>257175</xdr:rowOff>
    </xdr:from>
    <xdr:to>
      <xdr:col>6</xdr:col>
      <xdr:colOff>1083501</xdr:colOff>
      <xdr:row>13</xdr:row>
      <xdr:rowOff>990599</xdr:rowOff>
    </xdr:to>
    <xdr:pic>
      <xdr:nvPicPr>
        <xdr:cNvPr id="64" name="Picture 63" descr="images">
          <a:extLst>
            <a:ext uri="{FF2B5EF4-FFF2-40B4-BE49-F238E27FC236}">
              <a16:creationId xmlns:a16="http://schemas.microsoft.com/office/drawing/2014/main" id="{14E2EFF3-1777-4FCE-90BC-E9D3EA0E1B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657850" y="4095750"/>
          <a:ext cx="950151" cy="733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85725</xdr:colOff>
      <xdr:row>13</xdr:row>
      <xdr:rowOff>114300</xdr:rowOff>
    </xdr:from>
    <xdr:to>
      <xdr:col>9</xdr:col>
      <xdr:colOff>2405</xdr:colOff>
      <xdr:row>13</xdr:row>
      <xdr:rowOff>1028699</xdr:rowOff>
    </xdr:to>
    <xdr:pic>
      <xdr:nvPicPr>
        <xdr:cNvPr id="65" name="Picture 64" descr="images">
          <a:extLst>
            <a:ext uri="{FF2B5EF4-FFF2-40B4-BE49-F238E27FC236}">
              <a16:creationId xmlns:a16="http://schemas.microsoft.com/office/drawing/2014/main" id="{81A2C044-79F1-4BFC-815A-B260D15376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143875" y="3952875"/>
          <a:ext cx="1164455" cy="914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15</xdr:row>
      <xdr:rowOff>209550</xdr:rowOff>
    </xdr:from>
    <xdr:to>
      <xdr:col>7</xdr:col>
      <xdr:colOff>1095374</xdr:colOff>
      <xdr:row>15</xdr:row>
      <xdr:rowOff>1035857</xdr:rowOff>
    </xdr:to>
    <xdr:pic>
      <xdr:nvPicPr>
        <xdr:cNvPr id="66" name="Picture 65" descr="images">
          <a:extLst>
            <a:ext uri="{FF2B5EF4-FFF2-40B4-BE49-F238E27FC236}">
              <a16:creationId xmlns:a16="http://schemas.microsoft.com/office/drawing/2014/main" id="{8ACE6B5F-83CA-4C84-B057-ABA18C6554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934200" y="5334000"/>
          <a:ext cx="952499" cy="8263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180975</xdr:colOff>
      <xdr:row>19</xdr:row>
      <xdr:rowOff>104775</xdr:rowOff>
    </xdr:from>
    <xdr:to>
      <xdr:col>6</xdr:col>
      <xdr:colOff>1131126</xdr:colOff>
      <xdr:row>19</xdr:row>
      <xdr:rowOff>838199</xdr:rowOff>
    </xdr:to>
    <xdr:pic>
      <xdr:nvPicPr>
        <xdr:cNvPr id="67" name="Picture 66" descr="images">
          <a:extLst>
            <a:ext uri="{FF2B5EF4-FFF2-40B4-BE49-F238E27FC236}">
              <a16:creationId xmlns:a16="http://schemas.microsoft.com/office/drawing/2014/main" id="{ADD671CE-20D9-4436-91B6-23CD3E178C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705475" y="7839075"/>
          <a:ext cx="950151" cy="733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171450</xdr:colOff>
      <xdr:row>11</xdr:row>
      <xdr:rowOff>209550</xdr:rowOff>
    </xdr:from>
    <xdr:to>
      <xdr:col>10</xdr:col>
      <xdr:colOff>1121601</xdr:colOff>
      <xdr:row>11</xdr:row>
      <xdr:rowOff>942974</xdr:rowOff>
    </xdr:to>
    <xdr:pic>
      <xdr:nvPicPr>
        <xdr:cNvPr id="68" name="Picture 67" descr="images">
          <a:extLst>
            <a:ext uri="{FF2B5EF4-FFF2-40B4-BE49-F238E27FC236}">
              <a16:creationId xmlns:a16="http://schemas.microsoft.com/office/drawing/2014/main" id="{5E931C42-D155-4AA6-B9A6-5A727D4F26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496425" y="2667000"/>
          <a:ext cx="950151" cy="733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142875</xdr:colOff>
      <xdr:row>13</xdr:row>
      <xdr:rowOff>190500</xdr:rowOff>
    </xdr:from>
    <xdr:to>
      <xdr:col>10</xdr:col>
      <xdr:colOff>1093026</xdr:colOff>
      <xdr:row>13</xdr:row>
      <xdr:rowOff>923924</xdr:rowOff>
    </xdr:to>
    <xdr:pic>
      <xdr:nvPicPr>
        <xdr:cNvPr id="69" name="Picture 68" descr="images">
          <a:extLst>
            <a:ext uri="{FF2B5EF4-FFF2-40B4-BE49-F238E27FC236}">
              <a16:creationId xmlns:a16="http://schemas.microsoft.com/office/drawing/2014/main" id="{B55BD19F-2FAD-4372-BD5D-B09084D9DB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467850" y="3971925"/>
          <a:ext cx="950151" cy="733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171450</xdr:colOff>
      <xdr:row>13</xdr:row>
      <xdr:rowOff>161925</xdr:rowOff>
    </xdr:from>
    <xdr:to>
      <xdr:col>11</xdr:col>
      <xdr:colOff>1181098</xdr:colOff>
      <xdr:row>13</xdr:row>
      <xdr:rowOff>1002629</xdr:rowOff>
    </xdr:to>
    <xdr:pic>
      <xdr:nvPicPr>
        <xdr:cNvPr id="70" name="Picture 69" descr="images">
          <a:extLst>
            <a:ext uri="{FF2B5EF4-FFF2-40B4-BE49-F238E27FC236}">
              <a16:creationId xmlns:a16="http://schemas.microsoft.com/office/drawing/2014/main" id="{BF599DC2-6BDA-4552-8637-EA4756D739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0696575" y="3943350"/>
          <a:ext cx="1009648" cy="8407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1</xdr:colOff>
      <xdr:row>44</xdr:row>
      <xdr:rowOff>14654</xdr:rowOff>
    </xdr:from>
    <xdr:to>
      <xdr:col>40</xdr:col>
      <xdr:colOff>62853</xdr:colOff>
      <xdr:row>50</xdr:row>
      <xdr:rowOff>21981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71376E81-6CC4-4E63-A74D-7E667CAF6A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30559" y="5597769"/>
          <a:ext cx="1015352" cy="5788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262343</xdr:colOff>
      <xdr:row>17</xdr:row>
      <xdr:rowOff>36557</xdr:rowOff>
    </xdr:from>
    <xdr:to>
      <xdr:col>3</xdr:col>
      <xdr:colOff>822866</xdr:colOff>
      <xdr:row>21</xdr:row>
      <xdr:rowOff>76588</xdr:rowOff>
    </xdr:to>
    <xdr:pic>
      <xdr:nvPicPr>
        <xdr:cNvPr id="2" name="Picture 1" descr="images">
          <a:extLst>
            <a:ext uri="{FF2B5EF4-FFF2-40B4-BE49-F238E27FC236}">
              <a16:creationId xmlns:a16="http://schemas.microsoft.com/office/drawing/2014/main" id="{5FD42435-117D-4F8E-9FCC-7A064A7819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29068" y="3608432"/>
          <a:ext cx="556713" cy="4210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245028</xdr:colOff>
      <xdr:row>17</xdr:row>
      <xdr:rowOff>1277</xdr:rowOff>
    </xdr:from>
    <xdr:to>
      <xdr:col>7</xdr:col>
      <xdr:colOff>838308</xdr:colOff>
      <xdr:row>21</xdr:row>
      <xdr:rowOff>68968</xdr:rowOff>
    </xdr:to>
    <xdr:pic>
      <xdr:nvPicPr>
        <xdr:cNvPr id="3" name="Picture 2" descr="images">
          <a:extLst>
            <a:ext uri="{FF2B5EF4-FFF2-40B4-BE49-F238E27FC236}">
              <a16:creationId xmlns:a16="http://schemas.microsoft.com/office/drawing/2014/main" id="{193A246C-E81B-4F92-90E3-A36F7A3E27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902378" y="3573152"/>
          <a:ext cx="593280" cy="446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35</xdr:col>
      <xdr:colOff>167574</xdr:colOff>
      <xdr:row>45</xdr:row>
      <xdr:rowOff>2842</xdr:rowOff>
    </xdr:from>
    <xdr:to>
      <xdr:col>35</xdr:col>
      <xdr:colOff>788236</xdr:colOff>
      <xdr:row>49</xdr:row>
      <xdr:rowOff>73958</xdr:rowOff>
    </xdr:to>
    <xdr:pic>
      <xdr:nvPicPr>
        <xdr:cNvPr id="23" name="Picture 22" descr="images">
          <a:extLst>
            <a:ext uri="{FF2B5EF4-FFF2-40B4-BE49-F238E27FC236}">
              <a16:creationId xmlns:a16="http://schemas.microsoft.com/office/drawing/2014/main" id="{489C9169-DDFA-401D-BC1C-BD3AACA1E7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0303488" y="6532394"/>
          <a:ext cx="620662" cy="4652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35</xdr:col>
      <xdr:colOff>171042</xdr:colOff>
      <xdr:row>16</xdr:row>
      <xdr:rowOff>87107</xdr:rowOff>
    </xdr:from>
    <xdr:to>
      <xdr:col>35</xdr:col>
      <xdr:colOff>786672</xdr:colOff>
      <xdr:row>22</xdr:row>
      <xdr:rowOff>8008</xdr:rowOff>
    </xdr:to>
    <xdr:pic>
      <xdr:nvPicPr>
        <xdr:cNvPr id="25" name="Picture 24" descr="images">
          <a:extLst>
            <a:ext uri="{FF2B5EF4-FFF2-40B4-BE49-F238E27FC236}">
              <a16:creationId xmlns:a16="http://schemas.microsoft.com/office/drawing/2014/main" id="{58C3CA5F-7BAC-4957-A599-19AA2A51F1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0734267" y="3563732"/>
          <a:ext cx="611820" cy="4943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</xdr:col>
      <xdr:colOff>72572</xdr:colOff>
      <xdr:row>30</xdr:row>
      <xdr:rowOff>74901</xdr:rowOff>
    </xdr:from>
    <xdr:to>
      <xdr:col>39</xdr:col>
      <xdr:colOff>916782</xdr:colOff>
      <xdr:row>36</xdr:row>
      <xdr:rowOff>16676</xdr:rowOff>
    </xdr:to>
    <xdr:pic>
      <xdr:nvPicPr>
        <xdr:cNvPr id="26" name="Picture 25" descr="images">
          <a:extLst>
            <a:ext uri="{FF2B5EF4-FFF2-40B4-BE49-F238E27FC236}">
              <a16:creationId xmlns:a16="http://schemas.microsoft.com/office/drawing/2014/main" id="{543D4488-47D3-49C5-A407-2EBCD59848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0103130" y="4119363"/>
          <a:ext cx="844210" cy="513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</xdr:col>
      <xdr:colOff>130161</xdr:colOff>
      <xdr:row>37</xdr:row>
      <xdr:rowOff>65694</xdr:rowOff>
    </xdr:from>
    <xdr:to>
      <xdr:col>39</xdr:col>
      <xdr:colOff>863004</xdr:colOff>
      <xdr:row>42</xdr:row>
      <xdr:rowOff>80064</xdr:rowOff>
    </xdr:to>
    <xdr:pic>
      <xdr:nvPicPr>
        <xdr:cNvPr id="27" name="Picture 26" descr="images">
          <a:extLst>
            <a:ext uri="{FF2B5EF4-FFF2-40B4-BE49-F238E27FC236}">
              <a16:creationId xmlns:a16="http://schemas.microsoft.com/office/drawing/2014/main" id="{358C2112-62C1-4D3F-A333-271D001AEE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0160719" y="4879482"/>
          <a:ext cx="732843" cy="490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53</xdr:col>
      <xdr:colOff>148586</xdr:colOff>
      <xdr:row>16</xdr:row>
      <xdr:rowOff>17850</xdr:rowOff>
    </xdr:from>
    <xdr:to>
      <xdr:col>53</xdr:col>
      <xdr:colOff>886017</xdr:colOff>
      <xdr:row>21</xdr:row>
      <xdr:rowOff>83493</xdr:rowOff>
    </xdr:to>
    <xdr:pic>
      <xdr:nvPicPr>
        <xdr:cNvPr id="34" name="Picture 33" descr="images">
          <a:extLst>
            <a:ext uri="{FF2B5EF4-FFF2-40B4-BE49-F238E27FC236}">
              <a16:creationId xmlns:a16="http://schemas.microsoft.com/office/drawing/2014/main" id="{E5E0533C-1BF1-4BBC-8985-25DD7878CA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4547758" y="2520626"/>
          <a:ext cx="739336" cy="5602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59</xdr:col>
      <xdr:colOff>169568</xdr:colOff>
      <xdr:row>16</xdr:row>
      <xdr:rowOff>51944</xdr:rowOff>
    </xdr:from>
    <xdr:to>
      <xdr:col>59</xdr:col>
      <xdr:colOff>829484</xdr:colOff>
      <xdr:row>22</xdr:row>
      <xdr:rowOff>11234</xdr:rowOff>
    </xdr:to>
    <xdr:pic>
      <xdr:nvPicPr>
        <xdr:cNvPr id="35" name="Picture 34" descr="images">
          <a:extLst>
            <a:ext uri="{FF2B5EF4-FFF2-40B4-BE49-F238E27FC236}">
              <a16:creationId xmlns:a16="http://schemas.microsoft.com/office/drawing/2014/main" id="{6AEFDF51-DA1D-47F8-943C-5F11A7B378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5751154" y="2554720"/>
          <a:ext cx="658011" cy="552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59</xdr:col>
      <xdr:colOff>158953</xdr:colOff>
      <xdr:row>22</xdr:row>
      <xdr:rowOff>186459</xdr:rowOff>
    </xdr:from>
    <xdr:to>
      <xdr:col>59</xdr:col>
      <xdr:colOff>824930</xdr:colOff>
      <xdr:row>29</xdr:row>
      <xdr:rowOff>2360</xdr:rowOff>
    </xdr:to>
    <xdr:pic>
      <xdr:nvPicPr>
        <xdr:cNvPr id="36" name="Picture 35" descr="images">
          <a:extLst>
            <a:ext uri="{FF2B5EF4-FFF2-40B4-BE49-F238E27FC236}">
              <a16:creationId xmlns:a16="http://schemas.microsoft.com/office/drawing/2014/main" id="{8522BE0A-75E6-4646-A4E6-60E516CD0A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1"/>
        <a:stretch/>
      </xdr:blipFill>
      <xdr:spPr bwMode="auto">
        <a:xfrm>
          <a:off x="15740539" y="3280442"/>
          <a:ext cx="662167" cy="5970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63</xdr:col>
      <xdr:colOff>112514</xdr:colOff>
      <xdr:row>16</xdr:row>
      <xdr:rowOff>17671</xdr:rowOff>
    </xdr:from>
    <xdr:to>
      <xdr:col>63</xdr:col>
      <xdr:colOff>838611</xdr:colOff>
      <xdr:row>22</xdr:row>
      <xdr:rowOff>23519</xdr:rowOff>
    </xdr:to>
    <xdr:pic>
      <xdr:nvPicPr>
        <xdr:cNvPr id="37" name="Picture 36" descr="images">
          <a:extLst>
            <a:ext uri="{FF2B5EF4-FFF2-40B4-BE49-F238E27FC236}">
              <a16:creationId xmlns:a16="http://schemas.microsoft.com/office/drawing/2014/main" id="{2048475B-6E07-4AA6-93DE-6C3AE068AB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6876514" y="2520447"/>
          <a:ext cx="726097" cy="5932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248541</xdr:colOff>
      <xdr:row>24</xdr:row>
      <xdr:rowOff>9331</xdr:rowOff>
    </xdr:from>
    <xdr:to>
      <xdr:col>13</xdr:col>
      <xdr:colOff>801935</xdr:colOff>
      <xdr:row>28</xdr:row>
      <xdr:rowOff>81347</xdr:rowOff>
    </xdr:to>
    <xdr:pic>
      <xdr:nvPicPr>
        <xdr:cNvPr id="42" name="Picture 41" descr="images">
          <a:extLst>
            <a:ext uri="{FF2B5EF4-FFF2-40B4-BE49-F238E27FC236}">
              <a16:creationId xmlns:a16="http://schemas.microsoft.com/office/drawing/2014/main" id="{4E6EE026-989B-48D7-98B3-060224E63A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572891" y="4352731"/>
          <a:ext cx="553394" cy="4549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35</xdr:col>
      <xdr:colOff>162016</xdr:colOff>
      <xdr:row>30</xdr:row>
      <xdr:rowOff>61853</xdr:rowOff>
    </xdr:from>
    <xdr:to>
      <xdr:col>35</xdr:col>
      <xdr:colOff>793794</xdr:colOff>
      <xdr:row>35</xdr:row>
      <xdr:rowOff>94493</xdr:rowOff>
    </xdr:to>
    <xdr:pic>
      <xdr:nvPicPr>
        <xdr:cNvPr id="52" name="Picture 51" descr="images">
          <a:extLst>
            <a:ext uri="{FF2B5EF4-FFF2-40B4-BE49-F238E27FC236}">
              <a16:creationId xmlns:a16="http://schemas.microsoft.com/office/drawing/2014/main" id="{2A781511-7F0E-49DB-89E4-E9DF3FB325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005612" y="4875641"/>
          <a:ext cx="631778" cy="5088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215150</xdr:colOff>
      <xdr:row>44</xdr:row>
      <xdr:rowOff>77026</xdr:rowOff>
    </xdr:from>
    <xdr:to>
      <xdr:col>17</xdr:col>
      <xdr:colOff>825123</xdr:colOff>
      <xdr:row>50</xdr:row>
      <xdr:rowOff>2381</xdr:rowOff>
    </xdr:to>
    <xdr:pic>
      <xdr:nvPicPr>
        <xdr:cNvPr id="58" name="Picture 57" descr="ThinkVision T24t-20 60,5 cm (23,8&quot;) FHD-Touch-Flachbildschirm">
          <a:extLst>
            <a:ext uri="{FF2B5EF4-FFF2-40B4-BE49-F238E27FC236}">
              <a16:creationId xmlns:a16="http://schemas.microsoft.com/office/drawing/2014/main" id="{81F0C650-8669-455B-9E38-CE4B002C27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411202" y="8084595"/>
          <a:ext cx="609973" cy="516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233248</xdr:colOff>
      <xdr:row>30</xdr:row>
      <xdr:rowOff>76566</xdr:rowOff>
    </xdr:from>
    <xdr:to>
      <xdr:col>17</xdr:col>
      <xdr:colOff>864321</xdr:colOff>
      <xdr:row>36</xdr:row>
      <xdr:rowOff>3222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9A867753-5519-4FDC-9D8F-7A0F1CD2B9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saturation sat="2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9421" y="4890354"/>
          <a:ext cx="631073" cy="4981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35</xdr:col>
      <xdr:colOff>110046</xdr:colOff>
      <xdr:row>51</xdr:row>
      <xdr:rowOff>74169</xdr:rowOff>
    </xdr:from>
    <xdr:to>
      <xdr:col>35</xdr:col>
      <xdr:colOff>824657</xdr:colOff>
      <xdr:row>57</xdr:row>
      <xdr:rowOff>19080</xdr:rowOff>
    </xdr:to>
    <xdr:pic>
      <xdr:nvPicPr>
        <xdr:cNvPr id="61" name="Picture 60" descr="images">
          <a:extLst>
            <a:ext uri="{FF2B5EF4-FFF2-40B4-BE49-F238E27FC236}">
              <a16:creationId xmlns:a16="http://schemas.microsoft.com/office/drawing/2014/main" id="{513E69B0-072A-494E-9D2C-9A71361621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96871" y="7389369"/>
          <a:ext cx="714611" cy="516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226402</xdr:colOff>
      <xdr:row>24</xdr:row>
      <xdr:rowOff>11722</xdr:rowOff>
    </xdr:from>
    <xdr:to>
      <xdr:col>17</xdr:col>
      <xdr:colOff>843887</xdr:colOff>
      <xdr:row>28</xdr:row>
      <xdr:rowOff>87089</xdr:rowOff>
    </xdr:to>
    <xdr:pic>
      <xdr:nvPicPr>
        <xdr:cNvPr id="62" name="Picture 61" descr="images">
          <a:extLst>
            <a:ext uri="{FF2B5EF4-FFF2-40B4-BE49-F238E27FC236}">
              <a16:creationId xmlns:a16="http://schemas.microsoft.com/office/drawing/2014/main" id="{09BE3F8C-CFE8-4957-8D1F-29F790471E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422454" y="4964722"/>
          <a:ext cx="617485" cy="469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628650</xdr:colOff>
      <xdr:row>1</xdr:row>
      <xdr:rowOff>152400</xdr:rowOff>
    </xdr:from>
    <xdr:to>
      <xdr:col>51</xdr:col>
      <xdr:colOff>10002</xdr:colOff>
      <xdr:row>3</xdr:row>
      <xdr:rowOff>5862</xdr:rowOff>
    </xdr:to>
    <xdr:pic>
      <xdr:nvPicPr>
        <xdr:cNvPr id="44" name="Picture 43" descr="Logo - with the red dot">
          <a:extLst>
            <a:ext uri="{FF2B5EF4-FFF2-40B4-BE49-F238E27FC236}">
              <a16:creationId xmlns:a16="http://schemas.microsoft.com/office/drawing/2014/main" id="{DED1F8E7-1B4A-4A9E-AE87-8ED586DD70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96725" y="495300"/>
          <a:ext cx="1202531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133497</xdr:colOff>
      <xdr:row>4</xdr:row>
      <xdr:rowOff>137307</xdr:rowOff>
    </xdr:to>
    <xdr:pic>
      <xdr:nvPicPr>
        <xdr:cNvPr id="50" name="Picture 49" descr="A picture containing text, clipart&#10;&#10;Description automatically generated">
          <a:extLst>
            <a:ext uri="{FF2B5EF4-FFF2-40B4-BE49-F238E27FC236}">
              <a16:creationId xmlns:a16="http://schemas.microsoft.com/office/drawing/2014/main" id="{FA1EC8C6-F7A2-425F-888E-499CB482A317}"/>
            </a:ext>
          </a:extLst>
        </xdr:cNvPr>
        <xdr:cNvPicPr/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84957" cy="113933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35</xdr:col>
      <xdr:colOff>183175</xdr:colOff>
      <xdr:row>23</xdr:row>
      <xdr:rowOff>43204</xdr:rowOff>
    </xdr:from>
    <xdr:to>
      <xdr:col>35</xdr:col>
      <xdr:colOff>811384</xdr:colOff>
      <xdr:row>29</xdr:row>
      <xdr:rowOff>3632</xdr:rowOff>
    </xdr:to>
    <xdr:pic>
      <xdr:nvPicPr>
        <xdr:cNvPr id="55" name="Picture 54" descr="images">
          <a:extLst>
            <a:ext uri="{FF2B5EF4-FFF2-40B4-BE49-F238E27FC236}">
              <a16:creationId xmlns:a16="http://schemas.microsoft.com/office/drawing/2014/main" id="{3858D3F2-350C-49E7-B229-4600C67B02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026771" y="4087666"/>
          <a:ext cx="628209" cy="531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35</xdr:col>
      <xdr:colOff>190500</xdr:colOff>
      <xdr:row>37</xdr:row>
      <xdr:rowOff>54194</xdr:rowOff>
    </xdr:from>
    <xdr:to>
      <xdr:col>35</xdr:col>
      <xdr:colOff>824424</xdr:colOff>
      <xdr:row>43</xdr:row>
      <xdr:rowOff>14622</xdr:rowOff>
    </xdr:to>
    <xdr:pic>
      <xdr:nvPicPr>
        <xdr:cNvPr id="67" name="Picture 66" descr="images">
          <a:extLst>
            <a:ext uri="{FF2B5EF4-FFF2-40B4-BE49-F238E27FC236}">
              <a16:creationId xmlns:a16="http://schemas.microsoft.com/office/drawing/2014/main" id="{BEA94F4D-47DD-4E31-9D36-79BEB7610C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0326414" y="5696935"/>
          <a:ext cx="633924" cy="5516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151087</xdr:colOff>
      <xdr:row>16</xdr:row>
      <xdr:rowOff>85396</xdr:rowOff>
    </xdr:from>
    <xdr:to>
      <xdr:col>21</xdr:col>
      <xdr:colOff>850161</xdr:colOff>
      <xdr:row>22</xdr:row>
      <xdr:rowOff>4664</xdr:rowOff>
    </xdr:to>
    <xdr:pic>
      <xdr:nvPicPr>
        <xdr:cNvPr id="71" name="Picture 70" descr="images">
          <a:extLst>
            <a:ext uri="{FF2B5EF4-FFF2-40B4-BE49-F238E27FC236}">
              <a16:creationId xmlns:a16="http://schemas.microsoft.com/office/drawing/2014/main" id="{9E9E1D88-ABF3-4451-A451-C3791A74C6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542690" y="4355224"/>
          <a:ext cx="700979" cy="5123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69</xdr:col>
      <xdr:colOff>161266</xdr:colOff>
      <xdr:row>24</xdr:row>
      <xdr:rowOff>330</xdr:rowOff>
    </xdr:from>
    <xdr:to>
      <xdr:col>69</xdr:col>
      <xdr:colOff>959744</xdr:colOff>
      <xdr:row>28</xdr:row>
      <xdr:rowOff>74098</xdr:rowOff>
    </xdr:to>
    <xdr:pic>
      <xdr:nvPicPr>
        <xdr:cNvPr id="73" name="Picture 72" descr="images">
          <a:extLst>
            <a:ext uri="{FF2B5EF4-FFF2-40B4-BE49-F238E27FC236}">
              <a16:creationId xmlns:a16="http://schemas.microsoft.com/office/drawing/2014/main" id="{D54EA9FC-1B42-4720-9159-E546B3FCAF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76956" y="4165054"/>
          <a:ext cx="798478" cy="467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69</xdr:col>
      <xdr:colOff>200025</xdr:colOff>
      <xdr:row>16</xdr:row>
      <xdr:rowOff>57151</xdr:rowOff>
    </xdr:from>
    <xdr:to>
      <xdr:col>69</xdr:col>
      <xdr:colOff>1009650</xdr:colOff>
      <xdr:row>21</xdr:row>
      <xdr:rowOff>76201</xdr:rowOff>
    </xdr:to>
    <xdr:grpSp>
      <xdr:nvGrpSpPr>
        <xdr:cNvPr id="74" name="Group 73">
          <a:extLst>
            <a:ext uri="{FF2B5EF4-FFF2-40B4-BE49-F238E27FC236}">
              <a16:creationId xmlns:a16="http://schemas.microsoft.com/office/drawing/2014/main" id="{40C86764-9F57-41FA-90CF-4AC9A7E4AD48}"/>
            </a:ext>
          </a:extLst>
        </xdr:cNvPr>
        <xdr:cNvGrpSpPr/>
      </xdr:nvGrpSpPr>
      <xdr:grpSpPr>
        <a:xfrm>
          <a:off x="18021300" y="3514726"/>
          <a:ext cx="809625" cy="495300"/>
          <a:chOff x="7553325" y="342195"/>
          <a:chExt cx="2886075" cy="1670305"/>
        </a:xfrm>
      </xdr:grpSpPr>
      <xdr:pic>
        <xdr:nvPicPr>
          <xdr:cNvPr id="75" name="Picture 74" descr="A picture containing text, electronics, display, monitor&#10;&#10;Description automatically generated">
            <a:extLst>
              <a:ext uri="{FF2B5EF4-FFF2-40B4-BE49-F238E27FC236}">
                <a16:creationId xmlns:a16="http://schemas.microsoft.com/office/drawing/2014/main" id="{CDB8EA81-EA54-4875-9638-E6DAB00AABF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5" cstate="email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8800747" y="342195"/>
            <a:ext cx="393076" cy="103851"/>
          </a:xfrm>
          <a:prstGeom prst="rect">
            <a:avLst/>
          </a:prstGeom>
        </xdr:spPr>
      </xdr:pic>
      <xdr:pic>
        <xdr:nvPicPr>
          <xdr:cNvPr id="76" name="Picture 75" descr="images">
            <a:extLst>
              <a:ext uri="{FF2B5EF4-FFF2-40B4-BE49-F238E27FC236}">
                <a16:creationId xmlns:a16="http://schemas.microsoft.com/office/drawing/2014/main" id="{DF79E8E4-26BB-49D4-878C-4608279EBD4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6" cstate="email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553325" y="390526"/>
            <a:ext cx="2886075" cy="162197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73</xdr:col>
      <xdr:colOff>95250</xdr:colOff>
      <xdr:row>16</xdr:row>
      <xdr:rowOff>47626</xdr:rowOff>
    </xdr:from>
    <xdr:to>
      <xdr:col>73</xdr:col>
      <xdr:colOff>904875</xdr:colOff>
      <xdr:row>21</xdr:row>
      <xdr:rowOff>66676</xdr:rowOff>
    </xdr:to>
    <xdr:grpSp>
      <xdr:nvGrpSpPr>
        <xdr:cNvPr id="77" name="Group 76">
          <a:extLst>
            <a:ext uri="{FF2B5EF4-FFF2-40B4-BE49-F238E27FC236}">
              <a16:creationId xmlns:a16="http://schemas.microsoft.com/office/drawing/2014/main" id="{DB3E945F-64DF-4A97-AD3C-5DB69EB6F641}"/>
            </a:ext>
          </a:extLst>
        </xdr:cNvPr>
        <xdr:cNvGrpSpPr/>
      </xdr:nvGrpSpPr>
      <xdr:grpSpPr>
        <a:xfrm>
          <a:off x="19202400" y="3505201"/>
          <a:ext cx="809625" cy="495300"/>
          <a:chOff x="7553325" y="342195"/>
          <a:chExt cx="2886075" cy="1670305"/>
        </a:xfrm>
      </xdr:grpSpPr>
      <xdr:pic>
        <xdr:nvPicPr>
          <xdr:cNvPr id="78" name="Picture 77" descr="A picture containing text, electronics, display, monitor&#10;&#10;Description automatically generated">
            <a:extLst>
              <a:ext uri="{FF2B5EF4-FFF2-40B4-BE49-F238E27FC236}">
                <a16:creationId xmlns:a16="http://schemas.microsoft.com/office/drawing/2014/main" id="{60321D91-58C3-4093-A19E-9650BA00410E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5" cstate="email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8800747" y="342195"/>
            <a:ext cx="393076" cy="103851"/>
          </a:xfrm>
          <a:prstGeom prst="rect">
            <a:avLst/>
          </a:prstGeom>
        </xdr:spPr>
      </xdr:pic>
      <xdr:pic>
        <xdr:nvPicPr>
          <xdr:cNvPr id="79" name="Picture 78" descr="images">
            <a:extLst>
              <a:ext uri="{FF2B5EF4-FFF2-40B4-BE49-F238E27FC236}">
                <a16:creationId xmlns:a16="http://schemas.microsoft.com/office/drawing/2014/main" id="{BD98AAB9-875F-459D-9F34-24FF03A1095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7" cstate="email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553325" y="390526"/>
            <a:ext cx="2886075" cy="162197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77</xdr:col>
      <xdr:colOff>104775</xdr:colOff>
      <xdr:row>16</xdr:row>
      <xdr:rowOff>38100</xdr:rowOff>
    </xdr:from>
    <xdr:to>
      <xdr:col>77</xdr:col>
      <xdr:colOff>914400</xdr:colOff>
      <xdr:row>21</xdr:row>
      <xdr:rowOff>57150</xdr:rowOff>
    </xdr:to>
    <xdr:grpSp>
      <xdr:nvGrpSpPr>
        <xdr:cNvPr id="81" name="Group 80">
          <a:extLst>
            <a:ext uri="{FF2B5EF4-FFF2-40B4-BE49-F238E27FC236}">
              <a16:creationId xmlns:a16="http://schemas.microsoft.com/office/drawing/2014/main" id="{8E1AF3FD-1A45-4CA8-AE30-0CF570B6EE18}"/>
            </a:ext>
          </a:extLst>
        </xdr:cNvPr>
        <xdr:cNvGrpSpPr/>
      </xdr:nvGrpSpPr>
      <xdr:grpSpPr>
        <a:xfrm>
          <a:off x="20412075" y="3495675"/>
          <a:ext cx="809625" cy="495300"/>
          <a:chOff x="7553325" y="342195"/>
          <a:chExt cx="2886075" cy="1670305"/>
        </a:xfrm>
      </xdr:grpSpPr>
      <xdr:pic>
        <xdr:nvPicPr>
          <xdr:cNvPr id="82" name="Picture 81" descr="A picture containing text, electronics, display, monitor&#10;&#10;Description automatically generated">
            <a:extLst>
              <a:ext uri="{FF2B5EF4-FFF2-40B4-BE49-F238E27FC236}">
                <a16:creationId xmlns:a16="http://schemas.microsoft.com/office/drawing/2014/main" id="{D9A0B759-2C08-46FF-B716-BB883A5F3E1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5" cstate="email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8800747" y="342195"/>
            <a:ext cx="393076" cy="103851"/>
          </a:xfrm>
          <a:prstGeom prst="rect">
            <a:avLst/>
          </a:prstGeom>
        </xdr:spPr>
      </xdr:pic>
      <xdr:pic>
        <xdr:nvPicPr>
          <xdr:cNvPr id="83" name="Picture 82" descr="images">
            <a:extLst>
              <a:ext uri="{FF2B5EF4-FFF2-40B4-BE49-F238E27FC236}">
                <a16:creationId xmlns:a16="http://schemas.microsoft.com/office/drawing/2014/main" id="{9B8F90A9-91F5-49C7-9246-BABC9696D2D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6" cstate="email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553325" y="390526"/>
            <a:ext cx="2886075" cy="162197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oneCellAnchor>
    <xdr:from>
      <xdr:col>59</xdr:col>
      <xdr:colOff>158953</xdr:colOff>
      <xdr:row>30</xdr:row>
      <xdr:rowOff>41942</xdr:rowOff>
    </xdr:from>
    <xdr:ext cx="665977" cy="585228"/>
    <xdr:pic>
      <xdr:nvPicPr>
        <xdr:cNvPr id="6" name="Picture 5" descr="images">
          <a:extLst>
            <a:ext uri="{FF2B5EF4-FFF2-40B4-BE49-F238E27FC236}">
              <a16:creationId xmlns:a16="http://schemas.microsoft.com/office/drawing/2014/main" id="{D556DA2E-3E89-4230-B4EC-82A3FA1D0A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1"/>
        <a:stretch/>
      </xdr:blipFill>
      <xdr:spPr bwMode="auto">
        <a:xfrm>
          <a:off x="16614212" y="4896408"/>
          <a:ext cx="665977" cy="5852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13</xdr:col>
      <xdr:colOff>197827</xdr:colOff>
      <xdr:row>16</xdr:row>
      <xdr:rowOff>58615</xdr:rowOff>
    </xdr:from>
    <xdr:to>
      <xdr:col>13</xdr:col>
      <xdr:colOff>815151</xdr:colOff>
      <xdr:row>22</xdr:row>
      <xdr:rowOff>7326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B43FEF4-113E-400F-9CC8-CE41886F84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147039" y="3333750"/>
          <a:ext cx="617324" cy="520211"/>
        </a:xfrm>
        <a:prstGeom prst="rect">
          <a:avLst/>
        </a:prstGeom>
      </xdr:spPr>
    </xdr:pic>
    <xdr:clientData/>
  </xdr:twoCellAnchor>
  <xdr:twoCellAnchor editAs="oneCell">
    <xdr:from>
      <xdr:col>17</xdr:col>
      <xdr:colOff>136939</xdr:colOff>
      <xdr:row>37</xdr:row>
      <xdr:rowOff>28551</xdr:rowOff>
    </xdr:from>
    <xdr:to>
      <xdr:col>17</xdr:col>
      <xdr:colOff>797504</xdr:colOff>
      <xdr:row>43</xdr:row>
      <xdr:rowOff>28552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923480CB-AC89-4CCB-9365-3FBB45F77E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086151" y="5611666"/>
          <a:ext cx="660565" cy="571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197071</xdr:colOff>
      <xdr:row>30</xdr:row>
      <xdr:rowOff>59125</xdr:rowOff>
    </xdr:from>
    <xdr:to>
      <xdr:col>21</xdr:col>
      <xdr:colOff>867105</xdr:colOff>
      <xdr:row>35</xdr:row>
      <xdr:rowOff>74101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675CE645-F0F4-43CB-9D37-976B2D2DD1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393123" y="5104091"/>
          <a:ext cx="670034" cy="507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183931</xdr:colOff>
      <xdr:row>23</xdr:row>
      <xdr:rowOff>55885</xdr:rowOff>
    </xdr:from>
    <xdr:to>
      <xdr:col>25</xdr:col>
      <xdr:colOff>821120</xdr:colOff>
      <xdr:row>29</xdr:row>
      <xdr:rowOff>37341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982C131C-FECD-4FF9-B76D-EABE3D4A4B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575534" y="4312575"/>
          <a:ext cx="637189" cy="572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107674</xdr:colOff>
      <xdr:row>30</xdr:row>
      <xdr:rowOff>54547</xdr:rowOff>
    </xdr:from>
    <xdr:to>
      <xdr:col>25</xdr:col>
      <xdr:colOff>886097</xdr:colOff>
      <xdr:row>36</xdr:row>
      <xdr:rowOff>46266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37B6D57-E7BA-4479-85E2-48319C1F3A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499277" y="5099513"/>
          <a:ext cx="778423" cy="58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182216</xdr:colOff>
      <xdr:row>51</xdr:row>
      <xdr:rowOff>66264</xdr:rowOff>
    </xdr:from>
    <xdr:to>
      <xdr:col>17</xdr:col>
      <xdr:colOff>827586</xdr:colOff>
      <xdr:row>57</xdr:row>
      <xdr:rowOff>15931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68306CF8-5855-497C-817C-C6ABA2F032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131428" y="7188033"/>
          <a:ext cx="645370" cy="521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31</xdr:col>
      <xdr:colOff>149087</xdr:colOff>
      <xdr:row>16</xdr:row>
      <xdr:rowOff>41410</xdr:rowOff>
    </xdr:from>
    <xdr:to>
      <xdr:col>31</xdr:col>
      <xdr:colOff>845923</xdr:colOff>
      <xdr:row>22</xdr:row>
      <xdr:rowOff>41410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5AB6B00C-38B3-4B98-A353-FD9B112B9B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893897" y="3509824"/>
          <a:ext cx="696836" cy="5912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204198</xdr:colOff>
      <xdr:row>16</xdr:row>
      <xdr:rowOff>49696</xdr:rowOff>
    </xdr:from>
    <xdr:to>
      <xdr:col>17</xdr:col>
      <xdr:colOff>817110</xdr:colOff>
      <xdr:row>22</xdr:row>
      <xdr:rowOff>33130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6585BAF8-2FC7-4121-9190-E183125E81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153410" y="3324831"/>
          <a:ext cx="612912" cy="554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49</xdr:col>
      <xdr:colOff>194778</xdr:colOff>
      <xdr:row>23</xdr:row>
      <xdr:rowOff>61966</xdr:rowOff>
    </xdr:from>
    <xdr:to>
      <xdr:col>49</xdr:col>
      <xdr:colOff>684359</xdr:colOff>
      <xdr:row>29</xdr:row>
      <xdr:rowOff>10258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ACF2D96F-BD70-4C0C-B387-970A7730FE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3932759" y="5645081"/>
          <a:ext cx="489581" cy="5197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49</xdr:col>
      <xdr:colOff>219810</xdr:colOff>
      <xdr:row>16</xdr:row>
      <xdr:rowOff>69294</xdr:rowOff>
    </xdr:from>
    <xdr:to>
      <xdr:col>49</xdr:col>
      <xdr:colOff>709391</xdr:colOff>
      <xdr:row>22</xdr:row>
      <xdr:rowOff>17586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8E1C561-3D13-4C68-8407-0D1C76A1EF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2770829" y="4883082"/>
          <a:ext cx="489581" cy="5197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39</xdr:col>
      <xdr:colOff>174107</xdr:colOff>
      <xdr:row>23</xdr:row>
      <xdr:rowOff>51288</xdr:rowOff>
    </xdr:from>
    <xdr:to>
      <xdr:col>39</xdr:col>
      <xdr:colOff>805961</xdr:colOff>
      <xdr:row>29</xdr:row>
      <xdr:rowOff>10436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700F4DE3-5280-4424-88F5-2BA8D2398A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clrChange>
            <a:clrFrom>
              <a:srgbClr val="1F1F1F"/>
            </a:clrFrom>
            <a:clrTo>
              <a:srgbClr val="1F1F1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204665" y="3326423"/>
          <a:ext cx="631854" cy="530648"/>
        </a:xfrm>
        <a:prstGeom prst="rect">
          <a:avLst/>
        </a:prstGeom>
      </xdr:spPr>
    </xdr:pic>
    <xdr:clientData/>
  </xdr:twoCellAnchor>
  <xdr:twoCellAnchor editAs="oneCell">
    <xdr:from>
      <xdr:col>13</xdr:col>
      <xdr:colOff>153865</xdr:colOff>
      <xdr:row>24</xdr:row>
      <xdr:rowOff>51289</xdr:rowOff>
    </xdr:from>
    <xdr:to>
      <xdr:col>13</xdr:col>
      <xdr:colOff>919514</xdr:colOff>
      <xdr:row>27</xdr:row>
      <xdr:rowOff>21981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C44E87D4-7ADB-4589-9C58-E7EB8A1AF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6115" y="4191001"/>
          <a:ext cx="765649" cy="256442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31</xdr:col>
      <xdr:colOff>149087</xdr:colOff>
      <xdr:row>23</xdr:row>
      <xdr:rowOff>34083</xdr:rowOff>
    </xdr:from>
    <xdr:ext cx="696836" cy="571500"/>
    <xdr:pic>
      <xdr:nvPicPr>
        <xdr:cNvPr id="4" name="Picture 3">
          <a:extLst>
            <a:ext uri="{FF2B5EF4-FFF2-40B4-BE49-F238E27FC236}">
              <a16:creationId xmlns:a16="http://schemas.microsoft.com/office/drawing/2014/main" id="{D398A62C-5FD7-4013-9386-44648610A0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893897" y="4290773"/>
          <a:ext cx="696836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25</xdr:col>
      <xdr:colOff>161925</xdr:colOff>
      <xdr:row>16</xdr:row>
      <xdr:rowOff>79153</xdr:rowOff>
    </xdr:from>
    <xdr:to>
      <xdr:col>25</xdr:col>
      <xdr:colOff>800100</xdr:colOff>
      <xdr:row>21</xdr:row>
      <xdr:rowOff>85434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52FA976-2730-476B-AE03-86A71E4DE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53528" y="3547567"/>
          <a:ext cx="638175" cy="498953"/>
        </a:xfrm>
        <a:prstGeom prst="rect">
          <a:avLst/>
        </a:prstGeom>
      </xdr:spPr>
    </xdr:pic>
    <xdr:clientData/>
  </xdr:twoCellAnchor>
  <xdr:twoCellAnchor>
    <xdr:from>
      <xdr:col>45</xdr:col>
      <xdr:colOff>209550</xdr:colOff>
      <xdr:row>16</xdr:row>
      <xdr:rowOff>38100</xdr:rowOff>
    </xdr:from>
    <xdr:to>
      <xdr:col>45</xdr:col>
      <xdr:colOff>771525</xdr:colOff>
      <xdr:row>21</xdr:row>
      <xdr:rowOff>75357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B26A7F67-D9FE-4C53-B4E8-E413C58693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630025" y="3305175"/>
          <a:ext cx="561975" cy="513507"/>
        </a:xfrm>
        <a:prstGeom prst="rect">
          <a:avLst/>
        </a:prstGeom>
      </xdr:spPr>
    </xdr:pic>
    <xdr:clientData/>
  </xdr:twoCellAnchor>
  <xdr:twoCellAnchor>
    <xdr:from>
      <xdr:col>45</xdr:col>
      <xdr:colOff>190500</xdr:colOff>
      <xdr:row>23</xdr:row>
      <xdr:rowOff>57150</xdr:rowOff>
    </xdr:from>
    <xdr:to>
      <xdr:col>45</xdr:col>
      <xdr:colOff>752475</xdr:colOff>
      <xdr:row>28</xdr:row>
      <xdr:rowOff>94407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F3B1954D-9097-4A81-9C37-F0EB2503A6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610975" y="4095750"/>
          <a:ext cx="561975" cy="513507"/>
        </a:xfrm>
        <a:prstGeom prst="rect">
          <a:avLst/>
        </a:prstGeom>
      </xdr:spPr>
    </xdr:pic>
    <xdr:clientData/>
  </xdr:twoCellAnchor>
  <xdr:twoCellAnchor editAs="oneCell">
    <xdr:from>
      <xdr:col>21</xdr:col>
      <xdr:colOff>144518</xdr:colOff>
      <xdr:row>37</xdr:row>
      <xdr:rowOff>45980</xdr:rowOff>
    </xdr:from>
    <xdr:to>
      <xdr:col>21</xdr:col>
      <xdr:colOff>878886</xdr:colOff>
      <xdr:row>43</xdr:row>
      <xdr:rowOff>45979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6813EDE5-466A-4766-8D89-5FA8F0A6E0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50" r="15858"/>
        <a:stretch/>
      </xdr:blipFill>
      <xdr:spPr bwMode="auto">
        <a:xfrm>
          <a:off x="5340570" y="5879221"/>
          <a:ext cx="734368" cy="591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170793</xdr:colOff>
      <xdr:row>24</xdr:row>
      <xdr:rowOff>13134</xdr:rowOff>
    </xdr:from>
    <xdr:to>
      <xdr:col>21</xdr:col>
      <xdr:colOff>840921</xdr:colOff>
      <xdr:row>29</xdr:row>
      <xdr:rowOff>3281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E0173A41-ECCE-419B-82A9-1453EB5883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62" t="970" r="10602" b="-970"/>
        <a:stretch/>
      </xdr:blipFill>
      <xdr:spPr bwMode="auto">
        <a:xfrm>
          <a:off x="5366845" y="4368358"/>
          <a:ext cx="670128" cy="4795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578069</xdr:colOff>
      <xdr:row>37</xdr:row>
      <xdr:rowOff>52549</xdr:rowOff>
    </xdr:from>
    <xdr:to>
      <xdr:col>22</xdr:col>
      <xdr:colOff>59121</xdr:colOff>
      <xdr:row>40</xdr:row>
      <xdr:rowOff>6703</xdr:rowOff>
    </xdr:to>
    <xdr:pic>
      <xdr:nvPicPr>
        <xdr:cNvPr id="41" name="Picture 40" descr="Randy Paffenroth">
          <a:extLst>
            <a:ext uri="{FF2B5EF4-FFF2-40B4-BE49-F238E27FC236}">
              <a16:creationId xmlns:a16="http://schemas.microsoft.com/office/drawing/2014/main" id="{5BD8FC84-DF33-47D5-9DC1-F735818ED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4121" y="5885790"/>
          <a:ext cx="433552" cy="249758"/>
        </a:xfrm>
        <a:prstGeom prst="rect">
          <a:avLst/>
        </a:prstGeom>
        <a:noFill/>
        <a:effectLst>
          <a:outerShdw blurRad="50800" dist="38100" dir="2700000" algn="tl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223346</xdr:colOff>
      <xdr:row>23</xdr:row>
      <xdr:rowOff>39415</xdr:rowOff>
    </xdr:from>
    <xdr:to>
      <xdr:col>7</xdr:col>
      <xdr:colOff>821122</xdr:colOff>
      <xdr:row>28</xdr:row>
      <xdr:rowOff>33681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2BD2E335-ECED-4718-8EE5-A50B6931E1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680" r="14619"/>
        <a:stretch/>
      </xdr:blipFill>
      <xdr:spPr bwMode="auto">
        <a:xfrm>
          <a:off x="1661621" y="4268515"/>
          <a:ext cx="597776" cy="4705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512380</xdr:colOff>
      <xdr:row>23</xdr:row>
      <xdr:rowOff>78827</xdr:rowOff>
    </xdr:from>
    <xdr:to>
      <xdr:col>7</xdr:col>
      <xdr:colOff>945932</xdr:colOff>
      <xdr:row>26</xdr:row>
      <xdr:rowOff>32982</xdr:rowOff>
    </xdr:to>
    <xdr:pic>
      <xdr:nvPicPr>
        <xdr:cNvPr id="14" name="Picture 13" descr="Randy Paffenroth">
          <a:extLst>
            <a:ext uri="{FF2B5EF4-FFF2-40B4-BE49-F238E27FC236}">
              <a16:creationId xmlns:a16="http://schemas.microsoft.com/office/drawing/2014/main" id="{0C4279D2-ADB6-46BA-905E-94C45CCB5F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64121" y="4335517"/>
          <a:ext cx="433552" cy="249758"/>
        </a:xfrm>
        <a:prstGeom prst="rect">
          <a:avLst/>
        </a:prstGeom>
        <a:noFill/>
        <a:effectLst>
          <a:outerShdw blurRad="50800" dist="38100" dir="2700000" algn="tl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17</xdr:col>
      <xdr:colOff>238125</xdr:colOff>
      <xdr:row>58</xdr:row>
      <xdr:rowOff>66675</xdr:rowOff>
    </xdr:from>
    <xdr:ext cx="561975" cy="515663"/>
    <xdr:pic>
      <xdr:nvPicPr>
        <xdr:cNvPr id="32" name="Picture 31" descr="images">
          <a:extLst>
            <a:ext uri="{FF2B5EF4-FFF2-40B4-BE49-F238E27FC236}">
              <a16:creationId xmlns:a16="http://schemas.microsoft.com/office/drawing/2014/main" id="{2D4ED7B8-AD60-4696-A5AD-F51567774D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210050" y="8153400"/>
          <a:ext cx="561975" cy="515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39</xdr:col>
      <xdr:colOff>133350</xdr:colOff>
      <xdr:row>16</xdr:row>
      <xdr:rowOff>47625</xdr:rowOff>
    </xdr:from>
    <xdr:to>
      <xdr:col>39</xdr:col>
      <xdr:colOff>807720</xdr:colOff>
      <xdr:row>22</xdr:row>
      <xdr:rowOff>38100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5F30C199-7021-4C07-A127-D3221280FA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342" r="15458"/>
        <a:stretch/>
      </xdr:blipFill>
      <xdr:spPr bwMode="auto">
        <a:xfrm>
          <a:off x="10210800" y="3505200"/>
          <a:ext cx="67437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</xdr:col>
      <xdr:colOff>504825</xdr:colOff>
      <xdr:row>16</xdr:row>
      <xdr:rowOff>57150</xdr:rowOff>
    </xdr:from>
    <xdr:to>
      <xdr:col>39</xdr:col>
      <xdr:colOff>938377</xdr:colOff>
      <xdr:row>19</xdr:row>
      <xdr:rowOff>11304</xdr:rowOff>
    </xdr:to>
    <xdr:pic>
      <xdr:nvPicPr>
        <xdr:cNvPr id="43" name="Picture 42" descr="Randy Paffenroth">
          <a:extLst>
            <a:ext uri="{FF2B5EF4-FFF2-40B4-BE49-F238E27FC236}">
              <a16:creationId xmlns:a16="http://schemas.microsoft.com/office/drawing/2014/main" id="{AF0ABEC5-E300-45F9-B96A-7308D0B482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82275" y="3514725"/>
          <a:ext cx="433552" cy="239904"/>
        </a:xfrm>
        <a:prstGeom prst="rect">
          <a:avLst/>
        </a:prstGeom>
        <a:noFill/>
        <a:effectLst>
          <a:outerShdw blurRad="50800" dist="38100" dir="2700000" algn="tl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35</xdr:col>
      <xdr:colOff>180975</xdr:colOff>
      <xdr:row>58</xdr:row>
      <xdr:rowOff>66675</xdr:rowOff>
    </xdr:from>
    <xdr:to>
      <xdr:col>35</xdr:col>
      <xdr:colOff>809625</xdr:colOff>
      <xdr:row>64</xdr:row>
      <xdr:rowOff>19050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884862B8-F201-402E-A52D-4D45CAB40A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342" r="15458"/>
        <a:stretch/>
      </xdr:blipFill>
      <xdr:spPr bwMode="auto">
        <a:xfrm>
          <a:off x="9067800" y="8153400"/>
          <a:ext cx="628650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35</xdr:col>
      <xdr:colOff>514350</xdr:colOff>
      <xdr:row>58</xdr:row>
      <xdr:rowOff>66675</xdr:rowOff>
    </xdr:from>
    <xdr:to>
      <xdr:col>35</xdr:col>
      <xdr:colOff>947902</xdr:colOff>
      <xdr:row>61</xdr:row>
      <xdr:rowOff>20829</xdr:rowOff>
    </xdr:to>
    <xdr:pic>
      <xdr:nvPicPr>
        <xdr:cNvPr id="48" name="Picture 47" descr="Randy Paffenroth">
          <a:extLst>
            <a:ext uri="{FF2B5EF4-FFF2-40B4-BE49-F238E27FC236}">
              <a16:creationId xmlns:a16="http://schemas.microsoft.com/office/drawing/2014/main" id="{C6AF517E-8EB8-4760-A03A-6AAFA1C64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01175" y="8153400"/>
          <a:ext cx="433552" cy="239904"/>
        </a:xfrm>
        <a:prstGeom prst="rect">
          <a:avLst/>
        </a:prstGeom>
        <a:noFill/>
        <a:effectLst>
          <a:outerShdw blurRad="50800" dist="38100" dir="2700000" algn="tl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200026</xdr:colOff>
      <xdr:row>30</xdr:row>
      <xdr:rowOff>85725</xdr:rowOff>
    </xdr:from>
    <xdr:to>
      <xdr:col>13</xdr:col>
      <xdr:colOff>799092</xdr:colOff>
      <xdr:row>36</xdr:row>
      <xdr:rowOff>19050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961FA7A8-B043-43BE-89CE-49BB0F502A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981326" y="5086350"/>
          <a:ext cx="599066" cy="504825"/>
        </a:xfrm>
        <a:prstGeom prst="rect">
          <a:avLst/>
        </a:prstGeom>
      </xdr:spPr>
    </xdr:pic>
    <xdr:clientData/>
  </xdr:twoCellAnchor>
  <xdr:twoCellAnchor editAs="oneCell">
    <xdr:from>
      <xdr:col>13</xdr:col>
      <xdr:colOff>554421</xdr:colOff>
      <xdr:row>30</xdr:row>
      <xdr:rowOff>85065</xdr:rowOff>
    </xdr:from>
    <xdr:to>
      <xdr:col>14</xdr:col>
      <xdr:colOff>35473</xdr:colOff>
      <xdr:row>33</xdr:row>
      <xdr:rowOff>39219</xdr:rowOff>
    </xdr:to>
    <xdr:pic>
      <xdr:nvPicPr>
        <xdr:cNvPr id="51" name="Picture 50" descr="Randy Paffenroth">
          <a:extLst>
            <a:ext uri="{FF2B5EF4-FFF2-40B4-BE49-F238E27FC236}">
              <a16:creationId xmlns:a16="http://schemas.microsoft.com/office/drawing/2014/main" id="{28988FEF-CF8A-46CB-A77E-26714A0718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5721" y="5085690"/>
          <a:ext cx="433552" cy="239904"/>
        </a:xfrm>
        <a:prstGeom prst="rect">
          <a:avLst/>
        </a:prstGeom>
        <a:noFill/>
        <a:effectLst>
          <a:outerShdw blurRad="50800" dist="38100" dir="2700000" algn="tl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35</xdr:col>
      <xdr:colOff>161925</xdr:colOff>
      <xdr:row>17</xdr:row>
      <xdr:rowOff>66675</xdr:rowOff>
    </xdr:from>
    <xdr:to>
      <xdr:col>35</xdr:col>
      <xdr:colOff>927574</xdr:colOff>
      <xdr:row>20</xdr:row>
      <xdr:rowOff>37367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C52A75E4-1C84-48D4-9C5F-6C09EC1B2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0" y="3619500"/>
          <a:ext cx="765649" cy="256442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35</xdr:col>
      <xdr:colOff>142875</xdr:colOff>
      <xdr:row>31</xdr:row>
      <xdr:rowOff>66675</xdr:rowOff>
    </xdr:from>
    <xdr:to>
      <xdr:col>35</xdr:col>
      <xdr:colOff>908524</xdr:colOff>
      <xdr:row>34</xdr:row>
      <xdr:rowOff>37367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0B9E47F4-FDC6-4137-9B4E-CEAB422A3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9700" y="5162550"/>
          <a:ext cx="765649" cy="256442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7</xdr:col>
      <xdr:colOff>85725</xdr:colOff>
      <xdr:row>30</xdr:row>
      <xdr:rowOff>66675</xdr:rowOff>
    </xdr:from>
    <xdr:to>
      <xdr:col>7</xdr:col>
      <xdr:colOff>838200</xdr:colOff>
      <xdr:row>36</xdr:row>
      <xdr:rowOff>21494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F9C97B24-41AC-4EB5-8A0E-82040C65E7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0" cstate="print">
          <a:extLst>
            <a:ext uri="{BEBA8EAE-BF5A-486C-A8C5-ECC9F3942E4B}">
              <a14:imgProps xmlns:a14="http://schemas.microsoft.com/office/drawing/2010/main">
                <a14:imgLayer r:embed="rId51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8530"/>
        <a:stretch/>
      </xdr:blipFill>
      <xdr:spPr bwMode="auto">
        <a:xfrm>
          <a:off x="1524000" y="5067300"/>
          <a:ext cx="752475" cy="5263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504825</xdr:colOff>
      <xdr:row>30</xdr:row>
      <xdr:rowOff>78827</xdr:rowOff>
    </xdr:from>
    <xdr:ext cx="431582" cy="238815"/>
    <xdr:pic>
      <xdr:nvPicPr>
        <xdr:cNvPr id="60" name="Picture 59" descr="Randy Paffenroth">
          <a:extLst>
            <a:ext uri="{FF2B5EF4-FFF2-40B4-BE49-F238E27FC236}">
              <a16:creationId xmlns:a16="http://schemas.microsoft.com/office/drawing/2014/main" id="{97F9D387-AB9F-48D0-823F-7444AA2ABB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43100" y="5079452"/>
          <a:ext cx="431582" cy="238815"/>
        </a:xfrm>
        <a:prstGeom prst="rect">
          <a:avLst/>
        </a:prstGeom>
        <a:noFill/>
        <a:effectLst>
          <a:outerShdw blurRad="50800" dist="38100" dir="2700000" algn="tl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269630</xdr:colOff>
      <xdr:row>3</xdr:row>
      <xdr:rowOff>172915</xdr:rowOff>
    </xdr:from>
    <xdr:to>
      <xdr:col>10</xdr:col>
      <xdr:colOff>1590064</xdr:colOff>
      <xdr:row>4</xdr:row>
      <xdr:rowOff>180925</xdr:rowOff>
    </xdr:to>
    <xdr:pic>
      <xdr:nvPicPr>
        <xdr:cNvPr id="9" name="Picture 8" descr="images">
          <a:extLst>
            <a:ext uri="{FF2B5EF4-FFF2-40B4-BE49-F238E27FC236}">
              <a16:creationId xmlns:a16="http://schemas.microsoft.com/office/drawing/2014/main" id="{4143D71D-591E-48C7-B20C-759D9DD4A0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0146322" y="898280"/>
          <a:ext cx="1319164" cy="1241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362780</xdr:colOff>
      <xdr:row>3</xdr:row>
      <xdr:rowOff>97767</xdr:rowOff>
    </xdr:from>
    <xdr:to>
      <xdr:col>18</xdr:col>
      <xdr:colOff>1765495</xdr:colOff>
      <xdr:row>4</xdr:row>
      <xdr:rowOff>179080</xdr:rowOff>
    </xdr:to>
    <xdr:pic>
      <xdr:nvPicPr>
        <xdr:cNvPr id="13" name="Picture 12" descr="images">
          <a:extLst>
            <a:ext uri="{FF2B5EF4-FFF2-40B4-BE49-F238E27FC236}">
              <a16:creationId xmlns:a16="http://schemas.microsoft.com/office/drawing/2014/main" id="{9251225F-4B71-4C3E-8D6C-65E2C7ABA3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0747530" y="859767"/>
          <a:ext cx="1402715" cy="13195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276225</xdr:colOff>
      <xdr:row>2</xdr:row>
      <xdr:rowOff>95251</xdr:rowOff>
    </xdr:from>
    <xdr:to>
      <xdr:col>29</xdr:col>
      <xdr:colOff>2047240</xdr:colOff>
      <xdr:row>4</xdr:row>
      <xdr:rowOff>117469</xdr:rowOff>
    </xdr:to>
    <xdr:pic>
      <xdr:nvPicPr>
        <xdr:cNvPr id="24" name="Picture 23" descr="images">
          <a:extLst>
            <a:ext uri="{FF2B5EF4-FFF2-40B4-BE49-F238E27FC236}">
              <a16:creationId xmlns:a16="http://schemas.microsoft.com/office/drawing/2014/main" id="{DBE832BD-6F5B-4AE3-8907-FE8160F838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6170175" y="600076"/>
          <a:ext cx="1777365" cy="14808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31</xdr:col>
      <xdr:colOff>276225</xdr:colOff>
      <xdr:row>2</xdr:row>
      <xdr:rowOff>161925</xdr:rowOff>
    </xdr:from>
    <xdr:to>
      <xdr:col>31</xdr:col>
      <xdr:colOff>1932940</xdr:colOff>
      <xdr:row>4</xdr:row>
      <xdr:rowOff>111743</xdr:rowOff>
    </xdr:to>
    <xdr:pic>
      <xdr:nvPicPr>
        <xdr:cNvPr id="25" name="Picture 24" descr="images">
          <a:extLst>
            <a:ext uri="{FF2B5EF4-FFF2-40B4-BE49-F238E27FC236}">
              <a16:creationId xmlns:a16="http://schemas.microsoft.com/office/drawing/2014/main" id="{29F601AB-11C8-4C22-A3CD-464DD0DB2A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8237100" y="666750"/>
          <a:ext cx="1663065" cy="1405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239173</xdr:colOff>
      <xdr:row>3</xdr:row>
      <xdr:rowOff>53010</xdr:rowOff>
    </xdr:from>
    <xdr:to>
      <xdr:col>47</xdr:col>
      <xdr:colOff>138072</xdr:colOff>
      <xdr:row>5</xdr:row>
      <xdr:rowOff>29967</xdr:rowOff>
    </xdr:to>
    <xdr:pic>
      <xdr:nvPicPr>
        <xdr:cNvPr id="27" name="Picture 26" descr="images">
          <a:extLst>
            <a:ext uri="{FF2B5EF4-FFF2-40B4-BE49-F238E27FC236}">
              <a16:creationId xmlns:a16="http://schemas.microsoft.com/office/drawing/2014/main" id="{40790DE7-051D-47B7-8514-2BE1BE2068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1955390" y="806727"/>
          <a:ext cx="1845312" cy="1409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180975</xdr:colOff>
      <xdr:row>2</xdr:row>
      <xdr:rowOff>200026</xdr:rowOff>
    </xdr:from>
    <xdr:to>
      <xdr:col>48</xdr:col>
      <xdr:colOff>1678940</xdr:colOff>
      <xdr:row>4</xdr:row>
      <xdr:rowOff>28241</xdr:rowOff>
    </xdr:to>
    <xdr:pic>
      <xdr:nvPicPr>
        <xdr:cNvPr id="32" name="Picture 31" descr="images">
          <a:extLst>
            <a:ext uri="{FF2B5EF4-FFF2-40B4-BE49-F238E27FC236}">
              <a16:creationId xmlns:a16="http://schemas.microsoft.com/office/drawing/2014/main" id="{E09D878C-9712-460D-BC93-782A7E1E4E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4516575" y="704851"/>
          <a:ext cx="1499235" cy="1291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50</xdr:col>
      <xdr:colOff>171450</xdr:colOff>
      <xdr:row>2</xdr:row>
      <xdr:rowOff>114300</xdr:rowOff>
    </xdr:from>
    <xdr:to>
      <xdr:col>50</xdr:col>
      <xdr:colOff>1678940</xdr:colOff>
      <xdr:row>4</xdr:row>
      <xdr:rowOff>35018</xdr:rowOff>
    </xdr:to>
    <xdr:pic>
      <xdr:nvPicPr>
        <xdr:cNvPr id="33" name="Picture 32" descr="images">
          <a:extLst>
            <a:ext uri="{FF2B5EF4-FFF2-40B4-BE49-F238E27FC236}">
              <a16:creationId xmlns:a16="http://schemas.microsoft.com/office/drawing/2014/main" id="{5155CDDF-E3C5-4AB4-96D1-744F6873C7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1"/>
        <a:stretch/>
      </xdr:blipFill>
      <xdr:spPr bwMode="auto">
        <a:xfrm>
          <a:off x="96250125" y="619125"/>
          <a:ext cx="1514475" cy="13615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14</xdr:col>
      <xdr:colOff>384664</xdr:colOff>
      <xdr:row>3</xdr:row>
      <xdr:rowOff>149471</xdr:rowOff>
    </xdr:from>
    <xdr:ext cx="1344490" cy="1233692"/>
    <xdr:pic>
      <xdr:nvPicPr>
        <xdr:cNvPr id="39" name="Picture 38" descr="images">
          <a:extLst>
            <a:ext uri="{FF2B5EF4-FFF2-40B4-BE49-F238E27FC236}">
              <a16:creationId xmlns:a16="http://schemas.microsoft.com/office/drawing/2014/main" id="{CD0E1585-35CE-4BDA-813F-2B5C4D1105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0006164" y="911471"/>
          <a:ext cx="1344490" cy="12336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51</xdr:col>
      <xdr:colOff>266700</xdr:colOff>
      <xdr:row>2</xdr:row>
      <xdr:rowOff>190500</xdr:rowOff>
    </xdr:from>
    <xdr:to>
      <xdr:col>51</xdr:col>
      <xdr:colOff>1780540</xdr:colOff>
      <xdr:row>4</xdr:row>
      <xdr:rowOff>2840</xdr:rowOff>
    </xdr:to>
    <xdr:pic>
      <xdr:nvPicPr>
        <xdr:cNvPr id="44" name="Picture 43" descr="images">
          <a:extLst>
            <a:ext uri="{FF2B5EF4-FFF2-40B4-BE49-F238E27FC236}">
              <a16:creationId xmlns:a16="http://schemas.microsoft.com/office/drawing/2014/main" id="{DCE7A0D8-8B5A-4FC0-B6EB-6C8A667133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8088450" y="695325"/>
          <a:ext cx="1520190" cy="1270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161192</xdr:colOff>
      <xdr:row>3</xdr:row>
      <xdr:rowOff>161192</xdr:rowOff>
    </xdr:from>
    <xdr:to>
      <xdr:col>16</xdr:col>
      <xdr:colOff>1677865</xdr:colOff>
      <xdr:row>4</xdr:row>
      <xdr:rowOff>87295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62E88FCA-DF6F-443F-8744-97847FB3C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27404" y="886557"/>
          <a:ext cx="1516673" cy="1167529"/>
        </a:xfrm>
        <a:prstGeom prst="rect">
          <a:avLst/>
        </a:prstGeom>
      </xdr:spPr>
    </xdr:pic>
    <xdr:clientData/>
  </xdr:twoCellAnchor>
  <xdr:twoCellAnchor editAs="oneCell">
    <xdr:from>
      <xdr:col>16</xdr:col>
      <xdr:colOff>1225795</xdr:colOff>
      <xdr:row>3</xdr:row>
      <xdr:rowOff>756140</xdr:rowOff>
    </xdr:from>
    <xdr:to>
      <xdr:col>17</xdr:col>
      <xdr:colOff>25713</xdr:colOff>
      <xdr:row>5</xdr:row>
      <xdr:rowOff>152206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C9D75E82-2AB0-4F87-AE0F-583B64A54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10000" b="90000" l="10000" r="90000">
                      <a14:foregroundMark x1="31884" y1="86598" x2="76087" y2="8453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733995" y="1518140"/>
          <a:ext cx="1152592" cy="824816"/>
        </a:xfrm>
        <a:prstGeom prst="rect">
          <a:avLst/>
        </a:prstGeom>
      </xdr:spPr>
    </xdr:pic>
    <xdr:clientData/>
  </xdr:twoCellAnchor>
  <xdr:twoCellAnchor editAs="oneCell">
    <xdr:from>
      <xdr:col>2</xdr:col>
      <xdr:colOff>142143</xdr:colOff>
      <xdr:row>3</xdr:row>
      <xdr:rowOff>113567</xdr:rowOff>
    </xdr:from>
    <xdr:to>
      <xdr:col>2</xdr:col>
      <xdr:colOff>1780827</xdr:colOff>
      <xdr:row>4</xdr:row>
      <xdr:rowOff>155476</xdr:rowOff>
    </xdr:to>
    <xdr:pic>
      <xdr:nvPicPr>
        <xdr:cNvPr id="48" name="Picture 47" descr="images">
          <a:extLst>
            <a:ext uri="{FF2B5EF4-FFF2-40B4-BE49-F238E27FC236}">
              <a16:creationId xmlns:a16="http://schemas.microsoft.com/office/drawing/2014/main" id="{673CA076-8400-4F3B-84C5-00EA147977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523393" y="838932"/>
          <a:ext cx="1635509" cy="1285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68809</xdr:colOff>
      <xdr:row>2</xdr:row>
      <xdr:rowOff>209264</xdr:rowOff>
    </xdr:from>
    <xdr:to>
      <xdr:col>5</xdr:col>
      <xdr:colOff>4654</xdr:colOff>
      <xdr:row>4</xdr:row>
      <xdr:rowOff>179287</xdr:rowOff>
    </xdr:to>
    <xdr:pic>
      <xdr:nvPicPr>
        <xdr:cNvPr id="49" name="Picture 48" descr="images">
          <a:extLst>
            <a:ext uri="{FF2B5EF4-FFF2-40B4-BE49-F238E27FC236}">
              <a16:creationId xmlns:a16="http://schemas.microsoft.com/office/drawing/2014/main" id="{4CE6F054-740E-432C-8711-10E996EEF0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027896" y="747634"/>
          <a:ext cx="1822209" cy="1427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38</xdr:col>
      <xdr:colOff>120340</xdr:colOff>
      <xdr:row>3</xdr:row>
      <xdr:rowOff>24153</xdr:rowOff>
    </xdr:from>
    <xdr:to>
      <xdr:col>38</xdr:col>
      <xdr:colOff>2355781</xdr:colOff>
      <xdr:row>4</xdr:row>
      <xdr:rowOff>186992</xdr:rowOff>
    </xdr:to>
    <xdr:pic>
      <xdr:nvPicPr>
        <xdr:cNvPr id="51" name="Picture 50" descr="images">
          <a:extLst>
            <a:ext uri="{FF2B5EF4-FFF2-40B4-BE49-F238E27FC236}">
              <a16:creationId xmlns:a16="http://schemas.microsoft.com/office/drawing/2014/main" id="{B606EBE6-CC1A-44D2-B521-3D294B2B79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8690815" y="786153"/>
          <a:ext cx="2235441" cy="14010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38</xdr:col>
      <xdr:colOff>2474072</xdr:colOff>
      <xdr:row>2</xdr:row>
      <xdr:rowOff>105104</xdr:rowOff>
    </xdr:from>
    <xdr:to>
      <xdr:col>40</xdr:col>
      <xdr:colOff>153296</xdr:colOff>
      <xdr:row>4</xdr:row>
      <xdr:rowOff>171380</xdr:rowOff>
    </xdr:to>
    <xdr:pic>
      <xdr:nvPicPr>
        <xdr:cNvPr id="52" name="Picture 51" descr="images">
          <a:extLst>
            <a:ext uri="{FF2B5EF4-FFF2-40B4-BE49-F238E27FC236}">
              <a16:creationId xmlns:a16="http://schemas.microsoft.com/office/drawing/2014/main" id="{3131589E-777C-4DAF-883B-71F6886125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3037900" y="643759"/>
          <a:ext cx="2624013" cy="15245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</xdr:col>
      <xdr:colOff>114301</xdr:colOff>
      <xdr:row>2</xdr:row>
      <xdr:rowOff>171450</xdr:rowOff>
    </xdr:from>
    <xdr:to>
      <xdr:col>33</xdr:col>
      <xdr:colOff>2008700</xdr:colOff>
      <xdr:row>4</xdr:row>
      <xdr:rowOff>142238</xdr:rowOff>
    </xdr:to>
    <xdr:pic>
      <xdr:nvPicPr>
        <xdr:cNvPr id="53" name="Picture 52" descr="images">
          <a:extLst>
            <a:ext uri="{FF2B5EF4-FFF2-40B4-BE49-F238E27FC236}">
              <a16:creationId xmlns:a16="http://schemas.microsoft.com/office/drawing/2014/main" id="{6A441A59-1A22-4CD1-83A6-0E31AD2717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5006876" y="676275"/>
          <a:ext cx="1898844" cy="1434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13</xdr:col>
      <xdr:colOff>345098</xdr:colOff>
      <xdr:row>3</xdr:row>
      <xdr:rowOff>178045</xdr:rowOff>
    </xdr:from>
    <xdr:ext cx="1590675" cy="1252090"/>
    <xdr:pic>
      <xdr:nvPicPr>
        <xdr:cNvPr id="55" name="Picture 54" descr="images">
          <a:extLst>
            <a:ext uri="{FF2B5EF4-FFF2-40B4-BE49-F238E27FC236}">
              <a16:creationId xmlns:a16="http://schemas.microsoft.com/office/drawing/2014/main" id="{8F3BED8D-E278-40FC-9B11-CBAE2549B8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7756798" y="940045"/>
          <a:ext cx="1590675" cy="12520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34</xdr:col>
      <xdr:colOff>168275</xdr:colOff>
      <xdr:row>2</xdr:row>
      <xdr:rowOff>76200</xdr:rowOff>
    </xdr:from>
    <xdr:to>
      <xdr:col>34</xdr:col>
      <xdr:colOff>2258060</xdr:colOff>
      <xdr:row>4</xdr:row>
      <xdr:rowOff>179386</xdr:rowOff>
    </xdr:to>
    <xdr:pic>
      <xdr:nvPicPr>
        <xdr:cNvPr id="56" name="Picture 55" descr="images">
          <a:extLst>
            <a:ext uri="{FF2B5EF4-FFF2-40B4-BE49-F238E27FC236}">
              <a16:creationId xmlns:a16="http://schemas.microsoft.com/office/drawing/2014/main" id="{1DF4908F-1C87-45D4-888A-DD9A6AE67C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85250" y="619125"/>
          <a:ext cx="2089785" cy="15605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28704</xdr:colOff>
      <xdr:row>3</xdr:row>
      <xdr:rowOff>307700</xdr:rowOff>
    </xdr:from>
    <xdr:to>
      <xdr:col>1</xdr:col>
      <xdr:colOff>1199722</xdr:colOff>
      <xdr:row>3</xdr:row>
      <xdr:rowOff>670892</xdr:rowOff>
    </xdr:to>
    <xdr:pic>
      <xdr:nvPicPr>
        <xdr:cNvPr id="58" name="Picture 57" descr="Logo - with the red dot">
          <a:extLst>
            <a:ext uri="{FF2B5EF4-FFF2-40B4-BE49-F238E27FC236}">
              <a16:creationId xmlns:a16="http://schemas.microsoft.com/office/drawing/2014/main" id="{AE1006AE-9369-479C-9D50-D9252B540C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78" y="1061417"/>
          <a:ext cx="1171018" cy="3631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266700</xdr:colOff>
      <xdr:row>2</xdr:row>
      <xdr:rowOff>152401</xdr:rowOff>
    </xdr:from>
    <xdr:to>
      <xdr:col>30</xdr:col>
      <xdr:colOff>1971176</xdr:colOff>
      <xdr:row>4</xdr:row>
      <xdr:rowOff>142239</xdr:rowOff>
    </xdr:to>
    <xdr:pic>
      <xdr:nvPicPr>
        <xdr:cNvPr id="59" name="Picture 58" descr="images">
          <a:extLst>
            <a:ext uri="{FF2B5EF4-FFF2-40B4-BE49-F238E27FC236}">
              <a16:creationId xmlns:a16="http://schemas.microsoft.com/office/drawing/2014/main" id="{55A307A3-C233-44C7-A456-D175CB8123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3092350" y="657226"/>
          <a:ext cx="1708921" cy="144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161925</xdr:colOff>
      <xdr:row>2</xdr:row>
      <xdr:rowOff>190500</xdr:rowOff>
    </xdr:from>
    <xdr:to>
      <xdr:col>32</xdr:col>
      <xdr:colOff>1877196</xdr:colOff>
      <xdr:row>4</xdr:row>
      <xdr:rowOff>180338</xdr:rowOff>
    </xdr:to>
    <xdr:pic>
      <xdr:nvPicPr>
        <xdr:cNvPr id="65" name="Picture 64" descr="images">
          <a:extLst>
            <a:ext uri="{FF2B5EF4-FFF2-40B4-BE49-F238E27FC236}">
              <a16:creationId xmlns:a16="http://schemas.microsoft.com/office/drawing/2014/main" id="{C357D447-653D-48B1-AB29-E1F9ED51DC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7121425" y="695325"/>
          <a:ext cx="1708921" cy="144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204581</xdr:colOff>
      <xdr:row>3</xdr:row>
      <xdr:rowOff>97221</xdr:rowOff>
    </xdr:from>
    <xdr:to>
      <xdr:col>20</xdr:col>
      <xdr:colOff>1657</xdr:colOff>
      <xdr:row>4</xdr:row>
      <xdr:rowOff>182437</xdr:rowOff>
    </xdr:to>
    <xdr:pic>
      <xdr:nvPicPr>
        <xdr:cNvPr id="71" name="Picture 70" descr="images">
          <a:extLst>
            <a:ext uri="{FF2B5EF4-FFF2-40B4-BE49-F238E27FC236}">
              <a16:creationId xmlns:a16="http://schemas.microsoft.com/office/drawing/2014/main" id="{1244D4D1-3CDD-47DE-A457-B9653BE40A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6800038" y="850938"/>
          <a:ext cx="1809750" cy="1327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352425</xdr:colOff>
      <xdr:row>3</xdr:row>
      <xdr:rowOff>219075</xdr:rowOff>
    </xdr:from>
    <xdr:to>
      <xdr:col>9</xdr:col>
      <xdr:colOff>1771650</xdr:colOff>
      <xdr:row>4</xdr:row>
      <xdr:rowOff>176786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C1155A3-225D-4CFC-4BA0-E846198123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115550" y="981075"/>
          <a:ext cx="1419225" cy="1195961"/>
        </a:xfrm>
        <a:prstGeom prst="rect">
          <a:avLst/>
        </a:prstGeom>
      </xdr:spPr>
    </xdr:pic>
    <xdr:clientData/>
  </xdr:twoCellAnchor>
  <xdr:twoCellAnchor editAs="oneCell">
    <xdr:from>
      <xdr:col>49</xdr:col>
      <xdr:colOff>176988</xdr:colOff>
      <xdr:row>3</xdr:row>
      <xdr:rowOff>104776</xdr:rowOff>
    </xdr:from>
    <xdr:to>
      <xdr:col>49</xdr:col>
      <xdr:colOff>1657349</xdr:colOff>
      <xdr:row>3</xdr:row>
      <xdr:rowOff>1171576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33737EF-7071-0D58-C419-62CEC1950E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9797713" y="828676"/>
          <a:ext cx="1480361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161926</xdr:colOff>
      <xdr:row>2</xdr:row>
      <xdr:rowOff>200025</xdr:rowOff>
    </xdr:from>
    <xdr:to>
      <xdr:col>15</xdr:col>
      <xdr:colOff>1857376</xdr:colOff>
      <xdr:row>5</xdr:row>
      <xdr:rowOff>19048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D9445B1-7E2E-BB54-CFE7-C935C8F87E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1659851" y="742950"/>
          <a:ext cx="1695450" cy="1466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164409</xdr:colOff>
      <xdr:row>2</xdr:row>
      <xdr:rowOff>212863</xdr:rowOff>
    </xdr:from>
    <xdr:to>
      <xdr:col>24</xdr:col>
      <xdr:colOff>1878910</xdr:colOff>
      <xdr:row>5</xdr:row>
      <xdr:rowOff>105917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67256E4-410E-2476-36B4-F84C197667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1320692" y="751233"/>
          <a:ext cx="1714501" cy="1541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123825</xdr:colOff>
      <xdr:row>3</xdr:row>
      <xdr:rowOff>75787</xdr:rowOff>
    </xdr:from>
    <xdr:to>
      <xdr:col>21</xdr:col>
      <xdr:colOff>1905000</xdr:colOff>
      <xdr:row>4</xdr:row>
      <xdr:rowOff>187038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E9AE1ADB-D31F-12AA-5234-96CA745E7B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2757303" y="829504"/>
          <a:ext cx="1781175" cy="13536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161925</xdr:colOff>
      <xdr:row>2</xdr:row>
      <xdr:rowOff>152400</xdr:rowOff>
    </xdr:from>
    <xdr:to>
      <xdr:col>25</xdr:col>
      <xdr:colOff>2343150</xdr:colOff>
      <xdr:row>5</xdr:row>
      <xdr:rowOff>152398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A749955-CDAC-0310-16B8-D4D5D922EE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4929425" y="695325"/>
          <a:ext cx="2181225" cy="164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2</xdr:row>
      <xdr:rowOff>86868</xdr:rowOff>
    </xdr:from>
    <xdr:to>
      <xdr:col>28</xdr:col>
      <xdr:colOff>1933575</xdr:colOff>
      <xdr:row>5</xdr:row>
      <xdr:rowOff>28573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9C46AEBE-D101-DB43-4399-FE51E9F304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2978050" y="591693"/>
          <a:ext cx="1857375" cy="15895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9525</xdr:colOff>
      <xdr:row>3</xdr:row>
      <xdr:rowOff>4571</xdr:rowOff>
    </xdr:from>
    <xdr:to>
      <xdr:col>18</xdr:col>
      <xdr:colOff>268870</xdr:colOff>
      <xdr:row>4</xdr:row>
      <xdr:rowOff>190498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7A8B9F69-816F-1D4A-E1E6-771FFFECD0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79925" y="728471"/>
          <a:ext cx="2543175" cy="14241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257175</xdr:colOff>
      <xdr:row>2</xdr:row>
      <xdr:rowOff>197195</xdr:rowOff>
    </xdr:from>
    <xdr:to>
      <xdr:col>12</xdr:col>
      <xdr:colOff>1871287</xdr:colOff>
      <xdr:row>5</xdr:row>
      <xdr:rowOff>76200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A3C83521-09BD-EC3C-F13E-F9CFFDF22B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5697200" y="740120"/>
          <a:ext cx="1614112" cy="15268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409576</xdr:colOff>
      <xdr:row>2</xdr:row>
      <xdr:rowOff>151572</xdr:rowOff>
    </xdr:from>
    <xdr:to>
      <xdr:col>44</xdr:col>
      <xdr:colOff>1771650</xdr:colOff>
      <xdr:row>5</xdr:row>
      <xdr:rowOff>8086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6946FC-EB0F-A3FD-B835-CEAED83550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8448315" y="689942"/>
          <a:ext cx="1362074" cy="15047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</xdr:col>
      <xdr:colOff>421999</xdr:colOff>
      <xdr:row>2</xdr:row>
      <xdr:rowOff>159854</xdr:rowOff>
    </xdr:from>
    <xdr:to>
      <xdr:col>45</xdr:col>
      <xdr:colOff>1784073</xdr:colOff>
      <xdr:row>5</xdr:row>
      <xdr:rowOff>16368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BF84292-11E4-47FD-A5AE-EBBEDDFA59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0299477" y="698224"/>
          <a:ext cx="1362074" cy="15047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43081</xdr:colOff>
      <xdr:row>3</xdr:row>
      <xdr:rowOff>6982</xdr:rowOff>
    </xdr:from>
    <xdr:to>
      <xdr:col>40</xdr:col>
      <xdr:colOff>2577412</xdr:colOff>
      <xdr:row>5</xdr:row>
      <xdr:rowOff>19706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EDA6E228-9D24-2760-4C25-1F1B66674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99322" y="762413"/>
          <a:ext cx="2534331" cy="1444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2251</xdr:colOff>
      <xdr:row>0</xdr:row>
      <xdr:rowOff>5443</xdr:rowOff>
    </xdr:from>
    <xdr:to>
      <xdr:col>41</xdr:col>
      <xdr:colOff>4635</xdr:colOff>
      <xdr:row>0</xdr:row>
      <xdr:rowOff>323227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BBFC727E-C090-BE1B-27EB-50F77999B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05065" y="5443"/>
          <a:ext cx="2593184" cy="317784"/>
        </a:xfrm>
        <a:prstGeom prst="rect">
          <a:avLst/>
        </a:prstGeom>
      </xdr:spPr>
    </xdr:pic>
    <xdr:clientData/>
  </xdr:twoCellAnchor>
  <xdr:twoCellAnchor>
    <xdr:from>
      <xdr:col>37</xdr:col>
      <xdr:colOff>66676</xdr:colOff>
      <xdr:row>2</xdr:row>
      <xdr:rowOff>47625</xdr:rowOff>
    </xdr:from>
    <xdr:to>
      <xdr:col>37</xdr:col>
      <xdr:colOff>1926702</xdr:colOff>
      <xdr:row>4</xdr:row>
      <xdr:rowOff>152400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2B16D656-BDFA-4A90-9C2A-8E43F6D5CE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clrChange>
            <a:clrFrom>
              <a:srgbClr val="1F1F1F"/>
            </a:clrFrom>
            <a:clrTo>
              <a:srgbClr val="1F1F1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8808601" y="590550"/>
          <a:ext cx="1860026" cy="15621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2194892</xdr:colOff>
      <xdr:row>2</xdr:row>
      <xdr:rowOff>16484</xdr:rowOff>
    </xdr:from>
    <xdr:to>
      <xdr:col>28</xdr:col>
      <xdr:colOff>514763</xdr:colOff>
      <xdr:row>5</xdr:row>
      <xdr:rowOff>48868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775A59E-9990-D4B2-7433-B7B918077C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5109" y="554854"/>
          <a:ext cx="3007828" cy="16806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36855</xdr:colOff>
      <xdr:row>0</xdr:row>
      <xdr:rowOff>8282</xdr:rowOff>
    </xdr:from>
    <xdr:to>
      <xdr:col>1</xdr:col>
      <xdr:colOff>221833</xdr:colOff>
      <xdr:row>3</xdr:row>
      <xdr:rowOff>132522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8C23B6C-307C-45C5-A1DB-D41525465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55" y="8282"/>
          <a:ext cx="289753" cy="886240"/>
        </a:xfrm>
        <a:prstGeom prst="rect">
          <a:avLst/>
        </a:prstGeom>
      </xdr:spPr>
    </xdr:pic>
    <xdr:clientData/>
  </xdr:twoCellAnchor>
  <xdr:twoCellAnchor>
    <xdr:from>
      <xdr:col>23</xdr:col>
      <xdr:colOff>140805</xdr:colOff>
      <xdr:row>3</xdr:row>
      <xdr:rowOff>74544</xdr:rowOff>
    </xdr:from>
    <xdr:to>
      <xdr:col>23</xdr:col>
      <xdr:colOff>1948253</xdr:colOff>
      <xdr:row>5</xdr:row>
      <xdr:rowOff>8283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318672BA-E445-4D83-BE02-686B70CB8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243001" y="828261"/>
          <a:ext cx="1807448" cy="1366631"/>
        </a:xfrm>
        <a:prstGeom prst="rect">
          <a:avLst/>
        </a:prstGeom>
      </xdr:spPr>
    </xdr:pic>
    <xdr:clientData/>
  </xdr:twoCellAnchor>
  <xdr:twoCellAnchor>
    <xdr:from>
      <xdr:col>42</xdr:col>
      <xdr:colOff>149089</xdr:colOff>
      <xdr:row>3</xdr:row>
      <xdr:rowOff>33131</xdr:rowOff>
    </xdr:from>
    <xdr:to>
      <xdr:col>42</xdr:col>
      <xdr:colOff>1731065</xdr:colOff>
      <xdr:row>5</xdr:row>
      <xdr:rowOff>45776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AC04C24B-E1AC-4C4B-842F-0A8230804B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4510350" y="786848"/>
          <a:ext cx="1581976" cy="1445537"/>
        </a:xfrm>
        <a:prstGeom prst="rect">
          <a:avLst/>
        </a:prstGeom>
      </xdr:spPr>
    </xdr:pic>
    <xdr:clientData/>
  </xdr:twoCellAnchor>
  <xdr:twoCellAnchor>
    <xdr:from>
      <xdr:col>43</xdr:col>
      <xdr:colOff>168968</xdr:colOff>
      <xdr:row>3</xdr:row>
      <xdr:rowOff>61291</xdr:rowOff>
    </xdr:from>
    <xdr:to>
      <xdr:col>43</xdr:col>
      <xdr:colOff>1750944</xdr:colOff>
      <xdr:row>5</xdr:row>
      <xdr:rowOff>73936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1C1A0389-936B-43C3-BB72-404F8E15A4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360685" y="815008"/>
          <a:ext cx="1581976" cy="1445537"/>
        </a:xfrm>
        <a:prstGeom prst="rect">
          <a:avLst/>
        </a:prstGeom>
      </xdr:spPr>
    </xdr:pic>
    <xdr:clientData/>
  </xdr:twoCellAnchor>
  <xdr:twoCellAnchor editAs="oneCell">
    <xdr:from>
      <xdr:col>21</xdr:col>
      <xdr:colOff>1790700</xdr:colOff>
      <xdr:row>2</xdr:row>
      <xdr:rowOff>145774</xdr:rowOff>
    </xdr:from>
    <xdr:to>
      <xdr:col>23</xdr:col>
      <xdr:colOff>380173</xdr:colOff>
      <xdr:row>5</xdr:row>
      <xdr:rowOff>107673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49AE01CC-73E1-597C-042C-D034067970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76225" y="688699"/>
          <a:ext cx="2856673" cy="1609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3</xdr:row>
      <xdr:rowOff>107674</xdr:rowOff>
    </xdr:from>
    <xdr:to>
      <xdr:col>21</xdr:col>
      <xdr:colOff>272901</xdr:colOff>
      <xdr:row>5</xdr:row>
      <xdr:rowOff>28574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8BF978B5-41B9-786A-9CF8-E9650E63E4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21205" y="861391"/>
          <a:ext cx="2402774" cy="13537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1132478</xdr:colOff>
      <xdr:row>2</xdr:row>
      <xdr:rowOff>198782</xdr:rowOff>
    </xdr:from>
    <xdr:to>
      <xdr:col>22</xdr:col>
      <xdr:colOff>1937629</xdr:colOff>
      <xdr:row>3</xdr:row>
      <xdr:rowOff>447261</xdr:rowOff>
    </xdr:to>
    <xdr:pic>
      <xdr:nvPicPr>
        <xdr:cNvPr id="28" name="Picture 27" descr="Randy Paffenroth">
          <a:extLst>
            <a:ext uri="{FF2B5EF4-FFF2-40B4-BE49-F238E27FC236}">
              <a16:creationId xmlns:a16="http://schemas.microsoft.com/office/drawing/2014/main" id="{85C9649B-B12D-4786-A9C9-326094DD8E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263413" y="737152"/>
          <a:ext cx="805151" cy="463826"/>
        </a:xfrm>
        <a:prstGeom prst="rect">
          <a:avLst/>
        </a:prstGeom>
        <a:noFill/>
        <a:effectLst>
          <a:outerShdw blurRad="50800" dist="38100" dir="2700000" algn="tl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85397</xdr:colOff>
      <xdr:row>3</xdr:row>
      <xdr:rowOff>65612</xdr:rowOff>
    </xdr:from>
    <xdr:to>
      <xdr:col>5</xdr:col>
      <xdr:colOff>1742512</xdr:colOff>
      <xdr:row>4</xdr:row>
      <xdr:rowOff>173934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D13387FA-256D-C97C-6EBF-DC93F5AB05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680" r="14619"/>
        <a:stretch/>
      </xdr:blipFill>
      <xdr:spPr bwMode="auto">
        <a:xfrm>
          <a:off x="5958052" y="821043"/>
          <a:ext cx="1657115" cy="1349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1090760</xdr:colOff>
      <xdr:row>3</xdr:row>
      <xdr:rowOff>166481</xdr:rowOff>
    </xdr:from>
    <xdr:to>
      <xdr:col>6</xdr:col>
      <xdr:colOff>14452</xdr:colOff>
      <xdr:row>3</xdr:row>
      <xdr:rowOff>605459</xdr:rowOff>
    </xdr:to>
    <xdr:pic>
      <xdr:nvPicPr>
        <xdr:cNvPr id="17" name="Picture 16" descr="Randy Paffenroth">
          <a:extLst>
            <a:ext uri="{FF2B5EF4-FFF2-40B4-BE49-F238E27FC236}">
              <a16:creationId xmlns:a16="http://schemas.microsoft.com/office/drawing/2014/main" id="{5FCC295E-3205-4A23-AAB6-8AE2102E46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58160" y="928481"/>
          <a:ext cx="762017" cy="438978"/>
        </a:xfrm>
        <a:prstGeom prst="rect">
          <a:avLst/>
        </a:prstGeom>
        <a:noFill/>
        <a:effectLst>
          <a:outerShdw blurRad="50800" dist="38100" dir="2700000" algn="tl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190499</xdr:colOff>
      <xdr:row>3</xdr:row>
      <xdr:rowOff>133351</xdr:rowOff>
    </xdr:from>
    <xdr:to>
      <xdr:col>11</xdr:col>
      <xdr:colOff>1744852</xdr:colOff>
      <xdr:row>5</xdr:row>
      <xdr:rowOff>14433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2027E6F5-9823-4222-A21C-06438B4DF7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5630524" y="895351"/>
          <a:ext cx="1554353" cy="1309832"/>
        </a:xfrm>
        <a:prstGeom prst="rect">
          <a:avLst/>
        </a:prstGeom>
      </xdr:spPr>
    </xdr:pic>
    <xdr:clientData/>
  </xdr:twoCellAnchor>
  <xdr:twoCellAnchor editAs="oneCell">
    <xdr:from>
      <xdr:col>5</xdr:col>
      <xdr:colOff>1409701</xdr:colOff>
      <xdr:row>3</xdr:row>
      <xdr:rowOff>19050</xdr:rowOff>
    </xdr:from>
    <xdr:to>
      <xdr:col>7</xdr:col>
      <xdr:colOff>1847050</xdr:colOff>
      <xdr:row>5</xdr:row>
      <xdr:rowOff>76712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32D1D029-F9AC-B808-2E72-72A65A210D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BEBA8EAE-BF5A-486C-A8C5-ECC9F3942E4B}">
              <a14:imgProps xmlns:a14="http://schemas.microsoft.com/office/drawing/2010/main">
                <a14:imgLayer r:embed="rId45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6" y="781050"/>
          <a:ext cx="2323299" cy="1486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35</xdr:col>
      <xdr:colOff>219075</xdr:colOff>
      <xdr:row>2</xdr:row>
      <xdr:rowOff>123825</xdr:rowOff>
    </xdr:from>
    <xdr:to>
      <xdr:col>35</xdr:col>
      <xdr:colOff>2047875</xdr:colOff>
      <xdr:row>5</xdr:row>
      <xdr:rowOff>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ADBE78F6-916F-615F-82FA-D35FD5A840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342" r="15458"/>
        <a:stretch/>
      </xdr:blipFill>
      <xdr:spPr bwMode="auto">
        <a:xfrm>
          <a:off x="62131575" y="666750"/>
          <a:ext cx="1828800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123826</xdr:colOff>
      <xdr:row>2</xdr:row>
      <xdr:rowOff>53975</xdr:rowOff>
    </xdr:from>
    <xdr:to>
      <xdr:col>36</xdr:col>
      <xdr:colOff>2047876</xdr:colOff>
      <xdr:row>5</xdr:row>
      <xdr:rowOff>9525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73D92C2C-C0F4-4587-9745-714CB7AB85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342" r="15458"/>
        <a:stretch/>
      </xdr:blipFill>
      <xdr:spPr bwMode="auto">
        <a:xfrm>
          <a:off x="66570226" y="596900"/>
          <a:ext cx="1924050" cy="160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35</xdr:col>
      <xdr:colOff>1390650</xdr:colOff>
      <xdr:row>2</xdr:row>
      <xdr:rowOff>133350</xdr:rowOff>
    </xdr:from>
    <xdr:to>
      <xdr:col>35</xdr:col>
      <xdr:colOff>2152667</xdr:colOff>
      <xdr:row>3</xdr:row>
      <xdr:rowOff>353253</xdr:rowOff>
    </xdr:to>
    <xdr:pic>
      <xdr:nvPicPr>
        <xdr:cNvPr id="45" name="Picture 44" descr="Randy Paffenroth">
          <a:extLst>
            <a:ext uri="{FF2B5EF4-FFF2-40B4-BE49-F238E27FC236}">
              <a16:creationId xmlns:a16="http://schemas.microsoft.com/office/drawing/2014/main" id="{5DFFB0DE-9195-4CF1-A86C-E081475FEF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541525" y="676275"/>
          <a:ext cx="762017" cy="438978"/>
        </a:xfrm>
        <a:prstGeom prst="rect">
          <a:avLst/>
        </a:prstGeom>
        <a:noFill/>
        <a:effectLst>
          <a:outerShdw blurRad="50800" dist="38100" dir="2700000" algn="tl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1428750</xdr:colOff>
      <xdr:row>2</xdr:row>
      <xdr:rowOff>57150</xdr:rowOff>
    </xdr:from>
    <xdr:to>
      <xdr:col>36</xdr:col>
      <xdr:colOff>2190767</xdr:colOff>
      <xdr:row>3</xdr:row>
      <xdr:rowOff>277053</xdr:rowOff>
    </xdr:to>
    <xdr:pic>
      <xdr:nvPicPr>
        <xdr:cNvPr id="50" name="Picture 49" descr="Randy Paffenroth">
          <a:extLst>
            <a:ext uri="{FF2B5EF4-FFF2-40B4-BE49-F238E27FC236}">
              <a16:creationId xmlns:a16="http://schemas.microsoft.com/office/drawing/2014/main" id="{442E4292-2469-4424-8B1F-2103978D3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875150" y="600075"/>
          <a:ext cx="762017" cy="438978"/>
        </a:xfrm>
        <a:prstGeom prst="rect">
          <a:avLst/>
        </a:prstGeom>
        <a:noFill/>
        <a:effectLst>
          <a:outerShdw blurRad="50800" dist="38100" dir="2700000" algn="tl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1109810</xdr:colOff>
      <xdr:row>3</xdr:row>
      <xdr:rowOff>52181</xdr:rowOff>
    </xdr:from>
    <xdr:to>
      <xdr:col>11</xdr:col>
      <xdr:colOff>1871827</xdr:colOff>
      <xdr:row>3</xdr:row>
      <xdr:rowOff>491159</xdr:rowOff>
    </xdr:to>
    <xdr:pic>
      <xdr:nvPicPr>
        <xdr:cNvPr id="54" name="Picture 53" descr="Randy Paffenroth">
          <a:extLst>
            <a:ext uri="{FF2B5EF4-FFF2-40B4-BE49-F238E27FC236}">
              <a16:creationId xmlns:a16="http://schemas.microsoft.com/office/drawing/2014/main" id="{6DAB0242-4491-49DD-AB5A-3F00D98629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549835" y="814181"/>
          <a:ext cx="762017" cy="438978"/>
        </a:xfrm>
        <a:prstGeom prst="rect">
          <a:avLst/>
        </a:prstGeom>
        <a:noFill/>
        <a:effectLst>
          <a:outerShdw blurRad="50800" dist="38100" dir="2700000" algn="tl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676275</xdr:colOff>
      <xdr:row>1</xdr:row>
      <xdr:rowOff>92414</xdr:rowOff>
    </xdr:from>
    <xdr:to>
      <xdr:col>9</xdr:col>
      <xdr:colOff>70639</xdr:colOff>
      <xdr:row>3</xdr:row>
      <xdr:rowOff>923926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9AFBBD5F-390B-702B-3FB0-2BDE90097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8401050" y="416264"/>
          <a:ext cx="1327939" cy="1269662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29</xdr:col>
      <xdr:colOff>647700</xdr:colOff>
      <xdr:row>3</xdr:row>
      <xdr:rowOff>219075</xdr:rowOff>
    </xdr:from>
    <xdr:to>
      <xdr:col>30</xdr:col>
      <xdr:colOff>200853</xdr:colOff>
      <xdr:row>3</xdr:row>
      <xdr:rowOff>761692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CC9E2B92-63F2-41FE-BDB8-C54D14AF4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30050" y="981075"/>
          <a:ext cx="1620078" cy="542617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31</xdr:col>
      <xdr:colOff>476250</xdr:colOff>
      <xdr:row>3</xdr:row>
      <xdr:rowOff>219075</xdr:rowOff>
    </xdr:from>
    <xdr:to>
      <xdr:col>32</xdr:col>
      <xdr:colOff>29403</xdr:colOff>
      <xdr:row>3</xdr:row>
      <xdr:rowOff>761692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372EED2F-1099-4FD2-9AD5-98F3286ED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892450" y="981075"/>
          <a:ext cx="1620078" cy="542617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10</xdr:col>
      <xdr:colOff>257175</xdr:colOff>
      <xdr:row>3</xdr:row>
      <xdr:rowOff>371475</xdr:rowOff>
    </xdr:from>
    <xdr:to>
      <xdr:col>10</xdr:col>
      <xdr:colOff>1877253</xdr:colOff>
      <xdr:row>3</xdr:row>
      <xdr:rowOff>914092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93D2E310-B7E4-439A-8433-C85976334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20525" y="1133475"/>
          <a:ext cx="1620078" cy="542617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1914525</xdr:colOff>
      <xdr:row>2</xdr:row>
      <xdr:rowOff>356659</xdr:rowOff>
    </xdr:from>
    <xdr:to>
      <xdr:col>3</xdr:col>
      <xdr:colOff>2307601</xdr:colOff>
      <xdr:row>3</xdr:row>
      <xdr:rowOff>89035</xdr:rowOff>
    </xdr:to>
    <xdr:pic>
      <xdr:nvPicPr>
        <xdr:cNvPr id="7" name="Picture 6" descr="A picture containing text, electronics, display, monitor&#10;&#10;Description automatically generated">
          <a:extLst>
            <a:ext uri="{FF2B5EF4-FFF2-40B4-BE49-F238E27FC236}">
              <a16:creationId xmlns:a16="http://schemas.microsoft.com/office/drawing/2014/main" id="{D98D8CB6-AD6D-4087-A836-D2B6D13557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963525" y="547159"/>
          <a:ext cx="393076" cy="103851"/>
        </a:xfrm>
        <a:prstGeom prst="rect">
          <a:avLst/>
        </a:prstGeom>
      </xdr:spPr>
    </xdr:pic>
    <xdr:clientData/>
  </xdr:twoCellAnchor>
  <xdr:twoCellAnchor>
    <xdr:from>
      <xdr:col>4</xdr:col>
      <xdr:colOff>1880658</xdr:colOff>
      <xdr:row>2</xdr:row>
      <xdr:rowOff>219076</xdr:rowOff>
    </xdr:from>
    <xdr:to>
      <xdr:col>4</xdr:col>
      <xdr:colOff>2273734</xdr:colOff>
      <xdr:row>2</xdr:row>
      <xdr:rowOff>319400</xdr:rowOff>
    </xdr:to>
    <xdr:pic>
      <xdr:nvPicPr>
        <xdr:cNvPr id="8" name="Picture 7" descr="A picture containing text, electronics, display, monitor&#10;&#10;Description automatically generated">
          <a:extLst>
            <a:ext uri="{FF2B5EF4-FFF2-40B4-BE49-F238E27FC236}">
              <a16:creationId xmlns:a16="http://schemas.microsoft.com/office/drawing/2014/main" id="{189D4459-7FED-45E4-B8EC-94C8F1B7FF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7025408" y="409576"/>
          <a:ext cx="393076" cy="100324"/>
        </a:xfrm>
        <a:prstGeom prst="rect">
          <a:avLst/>
        </a:prstGeom>
      </xdr:spPr>
    </xdr:pic>
    <xdr:clientData/>
  </xdr:twoCellAnchor>
  <xdr:twoCellAnchor editAs="oneCell">
    <xdr:from>
      <xdr:col>4</xdr:col>
      <xdr:colOff>295275</xdr:colOff>
      <xdr:row>2</xdr:row>
      <xdr:rowOff>257175</xdr:rowOff>
    </xdr:from>
    <xdr:to>
      <xdr:col>4</xdr:col>
      <xdr:colOff>3788069</xdr:colOff>
      <xdr:row>12</xdr:row>
      <xdr:rowOff>134150</xdr:rowOff>
    </xdr:to>
    <xdr:pic>
      <xdr:nvPicPr>
        <xdr:cNvPr id="11" name="Picture 10" descr="images">
          <a:extLst>
            <a:ext uri="{FF2B5EF4-FFF2-40B4-BE49-F238E27FC236}">
              <a16:creationId xmlns:a16="http://schemas.microsoft.com/office/drawing/2014/main" id="{CF2CC9D4-AD7F-4D1C-BFDB-1D5C66F2C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40025" y="447675"/>
          <a:ext cx="3492794" cy="196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485775</xdr:colOff>
      <xdr:row>3</xdr:row>
      <xdr:rowOff>19050</xdr:rowOff>
    </xdr:from>
    <xdr:to>
      <xdr:col>3</xdr:col>
      <xdr:colOff>3722919</xdr:colOff>
      <xdr:row>12</xdr:row>
      <xdr:rowOff>123825</xdr:rowOff>
    </xdr:to>
    <xdr:pic>
      <xdr:nvPicPr>
        <xdr:cNvPr id="12" name="Picture 11" descr="images">
          <a:extLst>
            <a:ext uri="{FF2B5EF4-FFF2-40B4-BE49-F238E27FC236}">
              <a16:creationId xmlns:a16="http://schemas.microsoft.com/office/drawing/2014/main" id="{1989F126-607D-429C-9F86-F33C3BE728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34775" y="581025"/>
          <a:ext cx="3237144" cy="1819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719667</xdr:colOff>
      <xdr:row>3</xdr:row>
      <xdr:rowOff>38454</xdr:rowOff>
    </xdr:from>
    <xdr:to>
      <xdr:col>2</xdr:col>
      <xdr:colOff>3605742</xdr:colOff>
      <xdr:row>12</xdr:row>
      <xdr:rowOff>175234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id="{AD57E136-E7DF-4328-8225-FC9DBB8CEA89}"/>
            </a:ext>
          </a:extLst>
        </xdr:cNvPr>
        <xdr:cNvGrpSpPr/>
      </xdr:nvGrpSpPr>
      <xdr:grpSpPr>
        <a:xfrm>
          <a:off x="7672917" y="905229"/>
          <a:ext cx="2886075" cy="1851280"/>
          <a:chOff x="7553325" y="342195"/>
          <a:chExt cx="2886075" cy="1670305"/>
        </a:xfrm>
      </xdr:grpSpPr>
      <xdr:pic>
        <xdr:nvPicPr>
          <xdr:cNvPr id="6" name="Picture 5" descr="A picture containing text, electronics, display, monitor&#10;&#10;Description automatically generated">
            <a:extLst>
              <a:ext uri="{FF2B5EF4-FFF2-40B4-BE49-F238E27FC236}">
                <a16:creationId xmlns:a16="http://schemas.microsoft.com/office/drawing/2014/main" id="{3BF1EA84-62D6-4269-8F1F-75738CAF727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8800747" y="342195"/>
            <a:ext cx="393076" cy="103851"/>
          </a:xfrm>
          <a:prstGeom prst="rect">
            <a:avLst/>
          </a:prstGeom>
        </xdr:spPr>
      </xdr:pic>
      <xdr:pic>
        <xdr:nvPicPr>
          <xdr:cNvPr id="13" name="Picture 12" descr="images">
            <a:extLst>
              <a:ext uri="{FF2B5EF4-FFF2-40B4-BE49-F238E27FC236}">
                <a16:creationId xmlns:a16="http://schemas.microsoft.com/office/drawing/2014/main" id="{08893FEE-9E10-4079-9DB0-C4AEDA302E3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553325" y="390526"/>
            <a:ext cx="2886075" cy="162197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1</xdr:col>
      <xdr:colOff>581025</xdr:colOff>
      <xdr:row>3</xdr:row>
      <xdr:rowOff>156634</xdr:rowOff>
    </xdr:from>
    <xdr:to>
      <xdr:col>1</xdr:col>
      <xdr:colOff>3624201</xdr:colOff>
      <xdr:row>12</xdr:row>
      <xdr:rowOff>152399</xdr:rowOff>
    </xdr:to>
    <xdr:pic>
      <xdr:nvPicPr>
        <xdr:cNvPr id="14" name="Picture 13" descr="images">
          <a:extLst>
            <a:ext uri="{FF2B5EF4-FFF2-40B4-BE49-F238E27FC236}">
              <a16:creationId xmlns:a16="http://schemas.microsoft.com/office/drawing/2014/main" id="{91FFCCC5-15CD-46EA-A04C-5E02CDA55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" y="718609"/>
          <a:ext cx="3043176" cy="17102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381000</xdr:colOff>
      <xdr:row>2</xdr:row>
      <xdr:rowOff>76200</xdr:rowOff>
    </xdr:from>
    <xdr:to>
      <xdr:col>0</xdr:col>
      <xdr:colOff>2244924</xdr:colOff>
      <xdr:row>4</xdr:row>
      <xdr:rowOff>104775</xdr:rowOff>
    </xdr:to>
    <xdr:pic>
      <xdr:nvPicPr>
        <xdr:cNvPr id="16" name="Picture 15" descr="Logo - with the red dot">
          <a:extLst>
            <a:ext uri="{FF2B5EF4-FFF2-40B4-BE49-F238E27FC236}">
              <a16:creationId xmlns:a16="http://schemas.microsoft.com/office/drawing/2014/main" id="{1F69D8A6-3448-4423-B13D-0112349225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71500"/>
          <a:ext cx="1863924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380672</xdr:colOff>
      <xdr:row>4</xdr:row>
      <xdr:rowOff>87039</xdr:rowOff>
    </xdr:to>
    <xdr:pic>
      <xdr:nvPicPr>
        <xdr:cNvPr id="17" name="Picture 16" descr="A picture containing text, clipart&#10;&#10;Description automatically generated">
          <a:extLst>
            <a:ext uri="{FF2B5EF4-FFF2-40B4-BE49-F238E27FC236}">
              <a16:creationId xmlns:a16="http://schemas.microsoft.com/office/drawing/2014/main" id="{767E63B7-B6F1-41EC-B9E0-B6DC74DE51B2}"/>
            </a:ext>
          </a:extLst>
        </xdr:cNvPr>
        <xdr:cNvPicPr/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0"/>
          <a:ext cx="380672" cy="114431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470735</xdr:colOff>
      <xdr:row>47</xdr:row>
      <xdr:rowOff>0</xdr:rowOff>
    </xdr:from>
    <xdr:to>
      <xdr:col>6</xdr:col>
      <xdr:colOff>297179</xdr:colOff>
      <xdr:row>47</xdr:row>
      <xdr:rowOff>163250</xdr:rowOff>
    </xdr:to>
    <xdr:sp macro="" textlink="">
      <xdr:nvSpPr>
        <xdr:cNvPr id="2" name="AutoShape 2" descr="Label Energy Star">
          <a:extLst>
            <a:ext uri="{FF2B5EF4-FFF2-40B4-BE49-F238E27FC236}">
              <a16:creationId xmlns:a16="http://schemas.microsoft.com/office/drawing/2014/main" id="{DA644A56-1AD9-4168-A5D3-7CF7D27B9062}"/>
            </a:ext>
          </a:extLst>
        </xdr:cNvPr>
        <xdr:cNvSpPr>
          <a:spLocks noChangeAspect="1" noChangeArrowheads="1"/>
        </xdr:cNvSpPr>
      </xdr:nvSpPr>
      <xdr:spPr bwMode="auto">
        <a:xfrm>
          <a:off x="2823410" y="12660229"/>
          <a:ext cx="302059" cy="16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30787</xdr:colOff>
      <xdr:row>3</xdr:row>
      <xdr:rowOff>440099</xdr:rowOff>
    </xdr:to>
    <xdr:pic>
      <xdr:nvPicPr>
        <xdr:cNvPr id="4" name="Picture 3" descr="A picture containing text, clipart&#10;&#10;Description automatically generated">
          <a:extLst>
            <a:ext uri="{FF2B5EF4-FFF2-40B4-BE49-F238E27FC236}">
              <a16:creationId xmlns:a16="http://schemas.microsoft.com/office/drawing/2014/main" id="{3D487A93-D97C-4AF2-9D7C-F250E438A3C6}"/>
            </a:ext>
          </a:extLst>
        </xdr:cNvPr>
        <xdr:cNvPicPr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80672" cy="1144314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5</xdr:col>
      <xdr:colOff>470735</xdr:colOff>
      <xdr:row>16</xdr:row>
      <xdr:rowOff>20554</xdr:rowOff>
    </xdr:from>
    <xdr:ext cx="297504" cy="156900"/>
    <xdr:sp macro="" textlink="">
      <xdr:nvSpPr>
        <xdr:cNvPr id="6" name="AutoShape 2" descr="Label Energy Star">
          <a:extLst>
            <a:ext uri="{FF2B5EF4-FFF2-40B4-BE49-F238E27FC236}">
              <a16:creationId xmlns:a16="http://schemas.microsoft.com/office/drawing/2014/main" id="{F4F5C157-387E-46E0-A8A0-3B17A445E893}"/>
            </a:ext>
          </a:extLst>
        </xdr:cNvPr>
        <xdr:cNvSpPr>
          <a:spLocks noChangeAspect="1" noChangeArrowheads="1"/>
        </xdr:cNvSpPr>
      </xdr:nvSpPr>
      <xdr:spPr bwMode="auto">
        <a:xfrm>
          <a:off x="2823410" y="4438650"/>
          <a:ext cx="297504" cy="156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470735</xdr:colOff>
      <xdr:row>45</xdr:row>
      <xdr:rowOff>0</xdr:rowOff>
    </xdr:from>
    <xdr:ext cx="302694" cy="163250"/>
    <xdr:sp macro="" textlink="">
      <xdr:nvSpPr>
        <xdr:cNvPr id="3" name="AutoShape 2" descr="Label Energy Star">
          <a:extLst>
            <a:ext uri="{FF2B5EF4-FFF2-40B4-BE49-F238E27FC236}">
              <a16:creationId xmlns:a16="http://schemas.microsoft.com/office/drawing/2014/main" id="{327EDB8C-65C8-4D42-8259-00CEF91F8A98}"/>
            </a:ext>
          </a:extLst>
        </xdr:cNvPr>
        <xdr:cNvSpPr>
          <a:spLocks noChangeAspect="1" noChangeArrowheads="1"/>
        </xdr:cNvSpPr>
      </xdr:nvSpPr>
      <xdr:spPr bwMode="auto">
        <a:xfrm>
          <a:off x="2823410" y="13182600"/>
          <a:ext cx="302694" cy="163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470735</xdr:colOff>
      <xdr:row>46</xdr:row>
      <xdr:rowOff>0</xdr:rowOff>
    </xdr:from>
    <xdr:ext cx="302694" cy="163250"/>
    <xdr:sp macro="" textlink="">
      <xdr:nvSpPr>
        <xdr:cNvPr id="5" name="AutoShape 2" descr="Label Energy Star">
          <a:extLst>
            <a:ext uri="{FF2B5EF4-FFF2-40B4-BE49-F238E27FC236}">
              <a16:creationId xmlns:a16="http://schemas.microsoft.com/office/drawing/2014/main" id="{2AE05BF9-D6EA-4028-9540-5E94452CC521}"/>
            </a:ext>
          </a:extLst>
        </xdr:cNvPr>
        <xdr:cNvSpPr>
          <a:spLocks noChangeAspect="1" noChangeArrowheads="1"/>
        </xdr:cNvSpPr>
      </xdr:nvSpPr>
      <xdr:spPr bwMode="auto">
        <a:xfrm>
          <a:off x="2823410" y="13182600"/>
          <a:ext cx="302694" cy="163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361950" cy="1085850"/>
    <xdr:pic>
      <xdr:nvPicPr>
        <xdr:cNvPr id="2" name="Picture 1">
          <a:extLst>
            <a:ext uri="{FF2B5EF4-FFF2-40B4-BE49-F238E27FC236}">
              <a16:creationId xmlns:a16="http://schemas.microsoft.com/office/drawing/2014/main" id="{32CB404A-DB3F-4309-823C-E71B05C74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1950" cy="1085850"/>
        </a:xfrm>
        <a:prstGeom prst="rect">
          <a:avLst/>
        </a:prstGeom>
      </xdr:spPr>
    </xdr:pic>
    <xdr:clientData/>
  </xdr:oneCellAnchor>
  <xdr:twoCellAnchor editAs="oneCell">
    <xdr:from>
      <xdr:col>5</xdr:col>
      <xdr:colOff>470735</xdr:colOff>
      <xdr:row>55</xdr:row>
      <xdr:rowOff>20554</xdr:rowOff>
    </xdr:from>
    <xdr:to>
      <xdr:col>6</xdr:col>
      <xdr:colOff>310624</xdr:colOff>
      <xdr:row>55</xdr:row>
      <xdr:rowOff>186979</xdr:rowOff>
    </xdr:to>
    <xdr:sp macro="" textlink="">
      <xdr:nvSpPr>
        <xdr:cNvPr id="3" name="AutoShape 2" descr="Label Energy Star">
          <a:extLst>
            <a:ext uri="{FF2B5EF4-FFF2-40B4-BE49-F238E27FC236}">
              <a16:creationId xmlns:a16="http://schemas.microsoft.com/office/drawing/2014/main" id="{23290B04-6B91-43B3-83C3-0D6FF38D3374}"/>
            </a:ext>
          </a:extLst>
        </xdr:cNvPr>
        <xdr:cNvSpPr>
          <a:spLocks noChangeAspect="1" noChangeArrowheads="1"/>
        </xdr:cNvSpPr>
      </xdr:nvSpPr>
      <xdr:spPr bwMode="auto">
        <a:xfrm>
          <a:off x="2690060" y="11650579"/>
          <a:ext cx="302059" cy="16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5</xdr:col>
      <xdr:colOff>470735</xdr:colOff>
      <xdr:row>53</xdr:row>
      <xdr:rowOff>20554</xdr:rowOff>
    </xdr:from>
    <xdr:ext cx="297504" cy="156900"/>
    <xdr:sp macro="" textlink="">
      <xdr:nvSpPr>
        <xdr:cNvPr id="4" name="AutoShape 2" descr="Label Energy Star">
          <a:extLst>
            <a:ext uri="{FF2B5EF4-FFF2-40B4-BE49-F238E27FC236}">
              <a16:creationId xmlns:a16="http://schemas.microsoft.com/office/drawing/2014/main" id="{B979DB9D-4A97-4EF1-9155-1877043EE66A}"/>
            </a:ext>
          </a:extLst>
        </xdr:cNvPr>
        <xdr:cNvSpPr>
          <a:spLocks noChangeAspect="1" noChangeArrowheads="1"/>
        </xdr:cNvSpPr>
      </xdr:nvSpPr>
      <xdr:spPr bwMode="auto">
        <a:xfrm>
          <a:off x="2690060" y="11126704"/>
          <a:ext cx="297504" cy="156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470735</xdr:colOff>
      <xdr:row>17</xdr:row>
      <xdr:rowOff>20554</xdr:rowOff>
    </xdr:from>
    <xdr:ext cx="297504" cy="156900"/>
    <xdr:sp macro="" textlink="">
      <xdr:nvSpPr>
        <xdr:cNvPr id="5" name="AutoShape 2" descr="Label Energy Star">
          <a:extLst>
            <a:ext uri="{FF2B5EF4-FFF2-40B4-BE49-F238E27FC236}">
              <a16:creationId xmlns:a16="http://schemas.microsoft.com/office/drawing/2014/main" id="{5A8BD29D-50EC-4808-A53F-158F37B81D81}"/>
            </a:ext>
          </a:extLst>
        </xdr:cNvPr>
        <xdr:cNvSpPr>
          <a:spLocks noChangeAspect="1" noChangeArrowheads="1"/>
        </xdr:cNvSpPr>
      </xdr:nvSpPr>
      <xdr:spPr bwMode="auto">
        <a:xfrm>
          <a:off x="2823410" y="2838450"/>
          <a:ext cx="297504" cy="156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470735</xdr:colOff>
      <xdr:row>51</xdr:row>
      <xdr:rowOff>20554</xdr:rowOff>
    </xdr:from>
    <xdr:ext cx="297504" cy="156900"/>
    <xdr:sp macro="" textlink="">
      <xdr:nvSpPr>
        <xdr:cNvPr id="7" name="AutoShape 2" descr="Label Energy Star">
          <a:extLst>
            <a:ext uri="{FF2B5EF4-FFF2-40B4-BE49-F238E27FC236}">
              <a16:creationId xmlns:a16="http://schemas.microsoft.com/office/drawing/2014/main" id="{8B270541-4063-421D-9FAC-AC308957EEF3}"/>
            </a:ext>
          </a:extLst>
        </xdr:cNvPr>
        <xdr:cNvSpPr>
          <a:spLocks noChangeAspect="1" noChangeArrowheads="1"/>
        </xdr:cNvSpPr>
      </xdr:nvSpPr>
      <xdr:spPr bwMode="auto">
        <a:xfrm>
          <a:off x="2823410" y="3638550"/>
          <a:ext cx="297504" cy="156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enovobeijing-my.sharepoint.com/personal/fsaglamer_lenovo_com/Documents/4P%20Visuals/04_Preislisten%20Sales%20Out/C69/C66/2022-09-02%20T1%20-%20Lenovo%20Topseller%20C64%20ThinkVision%20Monitors%20September%20CQ3%20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saglamer/Downloads/Product%20Tool%20(144)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avigation"/>
      <sheetName val="Navigation_NEW"/>
      <sheetName val="C#64 Visuals Portfolio"/>
      <sheetName val="Line-Up"/>
      <sheetName val="Navigation_data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duct Tool"/>
      <sheetName val="Multiple Models"/>
      <sheetName val="Analysis"/>
      <sheetName val="Order NOW"/>
      <sheetName val="Preorders"/>
      <sheetName val="DASI"/>
      <sheetName val="OVP"/>
      <sheetName val="WESI"/>
      <sheetName val="Unique Values"/>
      <sheetName val="Successors"/>
      <sheetName val="Calculations"/>
      <sheetName val="Selections"/>
      <sheetName val="Order Export"/>
      <sheetName val="Reset"/>
      <sheetName val="Weeks"/>
      <sheetName val="Historicals"/>
    </sheetNames>
    <sheetDataSet>
      <sheetData sheetId="0">
        <row r="1">
          <cell r="O1" t="str">
            <v>GAT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eprel.ec.europa.eu/qr/387242" TargetMode="External"/><Relationship Id="rId13" Type="http://schemas.openxmlformats.org/officeDocument/2006/relationships/hyperlink" Target="https://eprel.ec.europa.eu/qr/550429" TargetMode="External"/><Relationship Id="rId18" Type="http://schemas.openxmlformats.org/officeDocument/2006/relationships/hyperlink" Target="https://eprel.ec.europa.eu/screen/product/electronicdisplays/1332238?navigatingfrom=qr" TargetMode="External"/><Relationship Id="rId26" Type="http://schemas.openxmlformats.org/officeDocument/2006/relationships/hyperlink" Target="https://psref.lenovo.com/Detail/ThinkCentre%20TIO/ThinkCentre_Tiny_In_One_24_Gen_5?M=12NAGAT1EU" TargetMode="External"/><Relationship Id="rId39" Type="http://schemas.openxmlformats.org/officeDocument/2006/relationships/printerSettings" Target="../printerSettings/printerSettings3.bin"/><Relationship Id="rId3" Type="http://schemas.openxmlformats.org/officeDocument/2006/relationships/hyperlink" Target="https://eprel.ec.europa.eu/qr/340066" TargetMode="External"/><Relationship Id="rId21" Type="http://schemas.openxmlformats.org/officeDocument/2006/relationships/hyperlink" Target="https://eprel.ec.europa.eu/screen/product/electronicdisplays/701048" TargetMode="External"/><Relationship Id="rId34" Type="http://schemas.openxmlformats.org/officeDocument/2006/relationships/hyperlink" Target="https://eprel.ec.europa.eu/screen/product/electronicdisplays/1541483?navigatingfrom=qr" TargetMode="External"/><Relationship Id="rId7" Type="http://schemas.openxmlformats.org/officeDocument/2006/relationships/hyperlink" Target="https://eprel.ec.europa.eu/screen/product/electronicdisplays/340075" TargetMode="External"/><Relationship Id="rId12" Type="http://schemas.openxmlformats.org/officeDocument/2006/relationships/hyperlink" Target="https://eprel.ec.europa.eu/qr/573029" TargetMode="External"/><Relationship Id="rId17" Type="http://schemas.openxmlformats.org/officeDocument/2006/relationships/hyperlink" Target="https://eprel.ec.europa.eu/screen/product/electronicdisplays/1270409?navigatingfrom=qr" TargetMode="External"/><Relationship Id="rId25" Type="http://schemas.openxmlformats.org/officeDocument/2006/relationships/hyperlink" Target="https://eprel.ec.europa.eu/screen/product/electronicdisplays/1293386?navigatingfrom=qr" TargetMode="External"/><Relationship Id="rId33" Type="http://schemas.openxmlformats.org/officeDocument/2006/relationships/hyperlink" Target="https://eprel.ec.europa.eu/screen/product/electronicdisplays/1437062?navigatingfrom=qr" TargetMode="External"/><Relationship Id="rId38" Type="http://schemas.openxmlformats.org/officeDocument/2006/relationships/hyperlink" Target="https://eprel.ec.europa.eu/screen/product/electronicdisplays/1252749?navigatingfrom=qr" TargetMode="External"/><Relationship Id="rId2" Type="http://schemas.openxmlformats.org/officeDocument/2006/relationships/hyperlink" Target="https://eprel.ec.europa.eu/qr/391341" TargetMode="External"/><Relationship Id="rId16" Type="http://schemas.openxmlformats.org/officeDocument/2006/relationships/hyperlink" Target="https://eprel.ec.europa.eu/screen/product/electronicdisplays/1325463?navigatingfrom=qr" TargetMode="External"/><Relationship Id="rId20" Type="http://schemas.openxmlformats.org/officeDocument/2006/relationships/hyperlink" Target="https://eprel.ec.europa.eu/screen/product/electronicdisplays/428972" TargetMode="External"/><Relationship Id="rId29" Type="http://schemas.openxmlformats.org/officeDocument/2006/relationships/hyperlink" Target="https://eprel.ec.europa.eu/screen/product/electronicdisplays/1232184?navigatingfrom=qr" TargetMode="External"/><Relationship Id="rId1" Type="http://schemas.openxmlformats.org/officeDocument/2006/relationships/hyperlink" Target="https://eprel.ec.europa.eu/qr/420485" TargetMode="External"/><Relationship Id="rId6" Type="http://schemas.openxmlformats.org/officeDocument/2006/relationships/hyperlink" Target="https://eprel.ec.europa.eu/screen/product/electronicdisplays/340076" TargetMode="External"/><Relationship Id="rId11" Type="http://schemas.openxmlformats.org/officeDocument/2006/relationships/hyperlink" Target="https://eprel.ec.europa.eu/qr/363233" TargetMode="External"/><Relationship Id="rId24" Type="http://schemas.openxmlformats.org/officeDocument/2006/relationships/hyperlink" Target="https://eprel.ec.europa.eu/screen/product/electronicdisplays/1340979?navigatingfrom=qr" TargetMode="External"/><Relationship Id="rId32" Type="http://schemas.openxmlformats.org/officeDocument/2006/relationships/hyperlink" Target="https://eprel.ec.europa.eu/screen/product/electronicdisplays/1541544?navigatingfrom=qr" TargetMode="External"/><Relationship Id="rId37" Type="http://schemas.openxmlformats.org/officeDocument/2006/relationships/hyperlink" Target="https://eprel.ec.europa.eu/qr/385670" TargetMode="External"/><Relationship Id="rId40" Type="http://schemas.openxmlformats.org/officeDocument/2006/relationships/drawing" Target="../drawings/drawing3.xml"/><Relationship Id="rId5" Type="http://schemas.openxmlformats.org/officeDocument/2006/relationships/hyperlink" Target="https://eprel.ec.europa.eu/qr/386783" TargetMode="External"/><Relationship Id="rId15" Type="http://schemas.openxmlformats.org/officeDocument/2006/relationships/hyperlink" Target="https://eprel.ec.europa.eu/screen/product/electronicdisplays/1191076?navigatingfrom=qr" TargetMode="External"/><Relationship Id="rId23" Type="http://schemas.openxmlformats.org/officeDocument/2006/relationships/hyperlink" Target="https://eprel.ec.europa.eu/screen/product/electronicdisplays/1209632?navigatingfrom=qr" TargetMode="External"/><Relationship Id="rId28" Type="http://schemas.openxmlformats.org/officeDocument/2006/relationships/hyperlink" Target="https://eprel.ec.europa.eu/qr/1366223" TargetMode="External"/><Relationship Id="rId36" Type="http://schemas.openxmlformats.org/officeDocument/2006/relationships/hyperlink" Target="https://eprel.ec.europa.eu/screen/product/electronicdisplays/400592?navigatingfrom=qr" TargetMode="External"/><Relationship Id="rId10" Type="http://schemas.openxmlformats.org/officeDocument/2006/relationships/hyperlink" Target="https://eprel.ec.europa.eu/qr/336394" TargetMode="External"/><Relationship Id="rId19" Type="http://schemas.openxmlformats.org/officeDocument/2006/relationships/hyperlink" Target="https://eprel.ec.europa.eu/screen/product/electronicdisplays/1252732?navigatingfrom=qr" TargetMode="External"/><Relationship Id="rId31" Type="http://schemas.openxmlformats.org/officeDocument/2006/relationships/hyperlink" Target="https://eprel.ec.europa.eu/screen/product/electronicdisplays/1541555?navigatingfrom=qr" TargetMode="External"/><Relationship Id="rId4" Type="http://schemas.openxmlformats.org/officeDocument/2006/relationships/hyperlink" Target="https://eprel.ec.europa.eu/qr/385670" TargetMode="External"/><Relationship Id="rId9" Type="http://schemas.openxmlformats.org/officeDocument/2006/relationships/hyperlink" Target="https://eprel.ec.europa.eu/qr/371711" TargetMode="External"/><Relationship Id="rId14" Type="http://schemas.openxmlformats.org/officeDocument/2006/relationships/hyperlink" Target="https://eprel.ec.europa.eu/qr/642408" TargetMode="External"/><Relationship Id="rId22" Type="http://schemas.openxmlformats.org/officeDocument/2006/relationships/hyperlink" Target="https://eprel.ec.europa.eu/screen/product/electronicdisplays/1232606?navigatingfrom=qr" TargetMode="External"/><Relationship Id="rId27" Type="http://schemas.openxmlformats.org/officeDocument/2006/relationships/hyperlink" Target="https://psref.lenovo.com/Detail/ThinkCentre%20TIO/ThinkCentre_Tiny_In_One_24_Gen_5?M=12NBGAT1EU" TargetMode="External"/><Relationship Id="rId30" Type="http://schemas.openxmlformats.org/officeDocument/2006/relationships/hyperlink" Target="https://eprel.ec.europa.eu/screen/product/electronicdisplays/1232173?navigatingfrom=qr" TargetMode="External"/><Relationship Id="rId35" Type="http://schemas.openxmlformats.org/officeDocument/2006/relationships/hyperlink" Target="https://eprel.ec.europa.eu/screen/product/electronicdisplays/1528899?navigatingfrom=qr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eprel.ec.europa.eu/screen/product/electronicdisplays/1293386?navigatingfrom=qr" TargetMode="External"/><Relationship Id="rId13" Type="http://schemas.openxmlformats.org/officeDocument/2006/relationships/hyperlink" Target="https://eprel.ec.europa.eu/screen/product/electronicdisplays/1332238?navigatingfrom=qr" TargetMode="External"/><Relationship Id="rId18" Type="http://schemas.openxmlformats.org/officeDocument/2006/relationships/hyperlink" Target="https://eprel.ec.europa.eu/screen/product/electronicdisplays/701048" TargetMode="External"/><Relationship Id="rId26" Type="http://schemas.openxmlformats.org/officeDocument/2006/relationships/hyperlink" Target="https://eprel.ec.europa.eu/screen/product/electronicdisplays/340076" TargetMode="External"/><Relationship Id="rId3" Type="http://schemas.openxmlformats.org/officeDocument/2006/relationships/hyperlink" Target="https://eprel.ec.europa.eu/screen/product/electronicdisplays/1218179?navigatingfrom=qr" TargetMode="External"/><Relationship Id="rId21" Type="http://schemas.openxmlformats.org/officeDocument/2006/relationships/hyperlink" Target="https://eprel.ec.europa.eu/qr/363233" TargetMode="External"/><Relationship Id="rId34" Type="http://schemas.openxmlformats.org/officeDocument/2006/relationships/printerSettings" Target="../printerSettings/printerSettings5.bin"/><Relationship Id="rId7" Type="http://schemas.openxmlformats.org/officeDocument/2006/relationships/hyperlink" Target="https://eprel.ec.europa.eu/screen/product/electronicdisplays/1189581?navigatingfrom=qr" TargetMode="External"/><Relationship Id="rId12" Type="http://schemas.openxmlformats.org/officeDocument/2006/relationships/hyperlink" Target="https://eprel.ec.europa.eu/screen/product/electronicdisplays/1270409?navigatingfrom=qr" TargetMode="External"/><Relationship Id="rId17" Type="http://schemas.openxmlformats.org/officeDocument/2006/relationships/hyperlink" Target="https://eprel.ec.europa.eu/screen/product/electronicdisplays/724811" TargetMode="External"/><Relationship Id="rId25" Type="http://schemas.openxmlformats.org/officeDocument/2006/relationships/hyperlink" Target="https://eprel.ec.europa.eu/screen/product/electronicdisplays/340075" TargetMode="External"/><Relationship Id="rId33" Type="http://schemas.openxmlformats.org/officeDocument/2006/relationships/hyperlink" Target="https://eprel.ec.europa.eu/qr/420485" TargetMode="External"/><Relationship Id="rId2" Type="http://schemas.openxmlformats.org/officeDocument/2006/relationships/hyperlink" Target="https://eprel.ec.europa.eu/qr/387242" TargetMode="External"/><Relationship Id="rId16" Type="http://schemas.openxmlformats.org/officeDocument/2006/relationships/hyperlink" Target="https://eprel.ec.europa.eu/screen/product/electronicdisplays/1131375?navigatingfrom=qr" TargetMode="External"/><Relationship Id="rId20" Type="http://schemas.openxmlformats.org/officeDocument/2006/relationships/hyperlink" Target="https://eprel.ec.europa.eu/qr/573029" TargetMode="External"/><Relationship Id="rId29" Type="http://schemas.openxmlformats.org/officeDocument/2006/relationships/hyperlink" Target="https://eprel.ec.europa.eu/qr/385670" TargetMode="External"/><Relationship Id="rId1" Type="http://schemas.openxmlformats.org/officeDocument/2006/relationships/hyperlink" Target="https://eprel.ec.europa.eu/qr/1366223" TargetMode="External"/><Relationship Id="rId6" Type="http://schemas.openxmlformats.org/officeDocument/2006/relationships/hyperlink" Target="https://eprel.ec.europa.eu/screen/product/electronicdisplays/1541544" TargetMode="External"/><Relationship Id="rId11" Type="http://schemas.openxmlformats.org/officeDocument/2006/relationships/hyperlink" Target="https://eprel.ec.europa.eu/screen/product/electronicdisplays/1325463?navigatingfrom=qr" TargetMode="External"/><Relationship Id="rId24" Type="http://schemas.openxmlformats.org/officeDocument/2006/relationships/hyperlink" Target="https://eprel.ec.europa.eu/qr/387242" TargetMode="External"/><Relationship Id="rId32" Type="http://schemas.openxmlformats.org/officeDocument/2006/relationships/hyperlink" Target="https://eprel.ec.europa.eu/qr/391341" TargetMode="External"/><Relationship Id="rId5" Type="http://schemas.openxmlformats.org/officeDocument/2006/relationships/hyperlink" Target="https://eprel.ec.europa.eu/screen/product/electronicdisplays/1541555?navigatingfrom=qr" TargetMode="External"/><Relationship Id="rId15" Type="http://schemas.openxmlformats.org/officeDocument/2006/relationships/hyperlink" Target="https://eprel.ec.europa.eu/screen/product/electronicdisplays/1232606?navigatingfrom=qr" TargetMode="External"/><Relationship Id="rId23" Type="http://schemas.openxmlformats.org/officeDocument/2006/relationships/hyperlink" Target="https://eprel.ec.europa.eu/qr/371711" TargetMode="External"/><Relationship Id="rId28" Type="http://schemas.openxmlformats.org/officeDocument/2006/relationships/hyperlink" Target="https://eprel.ec.europa.eu/qr/386783" TargetMode="External"/><Relationship Id="rId10" Type="http://schemas.openxmlformats.org/officeDocument/2006/relationships/hyperlink" Target="https://eprel.ec.europa.eu/screen/product/electronicdisplays/428972" TargetMode="External"/><Relationship Id="rId19" Type="http://schemas.openxmlformats.org/officeDocument/2006/relationships/hyperlink" Target="https://eprel.ec.europa.eu/qr/550429" TargetMode="External"/><Relationship Id="rId31" Type="http://schemas.openxmlformats.org/officeDocument/2006/relationships/hyperlink" Target="https://eprel.ec.europa.eu/qr/340066" TargetMode="External"/><Relationship Id="rId4" Type="http://schemas.openxmlformats.org/officeDocument/2006/relationships/hyperlink" Target="https://eprel.ec.europa.eu/screen/product/electronicdisplays/1404008?navigatingfrom=qr" TargetMode="External"/><Relationship Id="rId9" Type="http://schemas.openxmlformats.org/officeDocument/2006/relationships/hyperlink" Target="https://eprel.ec.europa.eu/screen/product/electronicdisplays/1209632?navigatingfrom=qr" TargetMode="External"/><Relationship Id="rId14" Type="http://schemas.openxmlformats.org/officeDocument/2006/relationships/hyperlink" Target="https://eprel.ec.europa.eu/screen/product/electronicdisplays/1252732?navigatingfrom=qr" TargetMode="External"/><Relationship Id="rId22" Type="http://schemas.openxmlformats.org/officeDocument/2006/relationships/hyperlink" Target="https://eprel.ec.europa.eu/qr/336394" TargetMode="External"/><Relationship Id="rId27" Type="http://schemas.openxmlformats.org/officeDocument/2006/relationships/hyperlink" Target="https://eprel.ec.europa.eu/qr/1340979" TargetMode="External"/><Relationship Id="rId30" Type="http://schemas.openxmlformats.org/officeDocument/2006/relationships/hyperlink" Target="https://eprel.ec.europa.eu/qr/297941" TargetMode="External"/><Relationship Id="rId35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s://eprel.ec.europa.eu/qr/358647" TargetMode="External"/><Relationship Id="rId13" Type="http://schemas.openxmlformats.org/officeDocument/2006/relationships/hyperlink" Target="https://eprel.ec.europa.eu/qr/359964" TargetMode="External"/><Relationship Id="rId18" Type="http://schemas.openxmlformats.org/officeDocument/2006/relationships/hyperlink" Target="https://eprel.ec.europa.eu/qr/297937" TargetMode="External"/><Relationship Id="rId26" Type="http://schemas.openxmlformats.org/officeDocument/2006/relationships/hyperlink" Target="https://eprel.ec.europa.eu/qr/371704" TargetMode="External"/><Relationship Id="rId39" Type="http://schemas.openxmlformats.org/officeDocument/2006/relationships/hyperlink" Target="https://eprel.ec.europa.eu/screen/product/electronicdisplays/428972" TargetMode="External"/><Relationship Id="rId3" Type="http://schemas.openxmlformats.org/officeDocument/2006/relationships/hyperlink" Target="https://eprel.ec.europa.eu/qr/391335" TargetMode="External"/><Relationship Id="rId21" Type="http://schemas.openxmlformats.org/officeDocument/2006/relationships/hyperlink" Target="https://eprel.ec.europa.eu/qr/390253" TargetMode="External"/><Relationship Id="rId34" Type="http://schemas.openxmlformats.org/officeDocument/2006/relationships/hyperlink" Target="https://eprel.ec.europa.eu/qr/642408" TargetMode="External"/><Relationship Id="rId42" Type="http://schemas.openxmlformats.org/officeDocument/2006/relationships/hyperlink" Target="https://eprel.ec.europa.eu/qr/359964" TargetMode="External"/><Relationship Id="rId7" Type="http://schemas.openxmlformats.org/officeDocument/2006/relationships/hyperlink" Target="https://eprel.ec.europa.eu/qr/340094" TargetMode="External"/><Relationship Id="rId12" Type="http://schemas.openxmlformats.org/officeDocument/2006/relationships/hyperlink" Target="https://eprel.ec.europa.eu/qr/386783" TargetMode="External"/><Relationship Id="rId17" Type="http://schemas.openxmlformats.org/officeDocument/2006/relationships/hyperlink" Target="https://eprel.ec.europa.eu/qr/297939" TargetMode="External"/><Relationship Id="rId25" Type="http://schemas.openxmlformats.org/officeDocument/2006/relationships/hyperlink" Target="https://eprel.ec.europa.eu/qr/297924" TargetMode="External"/><Relationship Id="rId33" Type="http://schemas.openxmlformats.org/officeDocument/2006/relationships/hyperlink" Target="https://eprel.ec.europa.eu/qr/363233" TargetMode="External"/><Relationship Id="rId38" Type="http://schemas.openxmlformats.org/officeDocument/2006/relationships/hyperlink" Target="https://eprel.ec.europa.eu/screen/product/electronicdisplays/724811" TargetMode="External"/><Relationship Id="rId2" Type="http://schemas.openxmlformats.org/officeDocument/2006/relationships/hyperlink" Target="https://eprel.ec.europa.eu/qr/391341" TargetMode="External"/><Relationship Id="rId16" Type="http://schemas.openxmlformats.org/officeDocument/2006/relationships/hyperlink" Target="https://eprel.ec.europa.eu/qr/385624" TargetMode="External"/><Relationship Id="rId20" Type="http://schemas.openxmlformats.org/officeDocument/2006/relationships/hyperlink" Target="https://eprel.ec.europa.eu/qr/385625" TargetMode="External"/><Relationship Id="rId29" Type="http://schemas.openxmlformats.org/officeDocument/2006/relationships/hyperlink" Target="https://eprel.ec.europa.eu/qr/371710" TargetMode="External"/><Relationship Id="rId41" Type="http://schemas.openxmlformats.org/officeDocument/2006/relationships/hyperlink" Target="https://eprel.ec.europa.eu/screen/product/electronicdisplays/340076" TargetMode="External"/><Relationship Id="rId1" Type="http://schemas.openxmlformats.org/officeDocument/2006/relationships/hyperlink" Target="https://eprel.ec.europa.eu/qr/420485" TargetMode="External"/><Relationship Id="rId6" Type="http://schemas.openxmlformats.org/officeDocument/2006/relationships/hyperlink" Target="https://eprel.ec.europa.eu/qr/297941" TargetMode="External"/><Relationship Id="rId11" Type="http://schemas.openxmlformats.org/officeDocument/2006/relationships/hyperlink" Target="https://eprel.ec.europa.eu/qr/371703" TargetMode="External"/><Relationship Id="rId24" Type="http://schemas.openxmlformats.org/officeDocument/2006/relationships/hyperlink" Target="https://eprel.ec.europa.eu/qr/387242" TargetMode="External"/><Relationship Id="rId32" Type="http://schemas.openxmlformats.org/officeDocument/2006/relationships/hyperlink" Target="https://eprel.ec.europa.eu/qr/336394" TargetMode="External"/><Relationship Id="rId37" Type="http://schemas.openxmlformats.org/officeDocument/2006/relationships/hyperlink" Target="https://eprel.ec.europa.eu/screen/product/electronicdisplays/701048" TargetMode="External"/><Relationship Id="rId40" Type="http://schemas.openxmlformats.org/officeDocument/2006/relationships/hyperlink" Target="https://eprel.ec.europa.eu/qr/642408" TargetMode="External"/><Relationship Id="rId45" Type="http://schemas.openxmlformats.org/officeDocument/2006/relationships/drawing" Target="../drawings/drawing6.xml"/><Relationship Id="rId5" Type="http://schemas.openxmlformats.org/officeDocument/2006/relationships/hyperlink" Target="https://eprel.ec.europa.eu/qr/340066" TargetMode="External"/><Relationship Id="rId15" Type="http://schemas.openxmlformats.org/officeDocument/2006/relationships/hyperlink" Target="https://eprel.ec.europa.eu/qr/380399" TargetMode="External"/><Relationship Id="rId23" Type="http://schemas.openxmlformats.org/officeDocument/2006/relationships/hyperlink" Target="https://eprel.ec.europa.eu/screen/product/electronicdisplays/340075" TargetMode="External"/><Relationship Id="rId28" Type="http://schemas.openxmlformats.org/officeDocument/2006/relationships/hyperlink" Target="https://eprel.ec.europa.eu/qr/371706" TargetMode="External"/><Relationship Id="rId36" Type="http://schemas.openxmlformats.org/officeDocument/2006/relationships/hyperlink" Target="https://eprel.ec.europa.eu/qr/550429" TargetMode="External"/><Relationship Id="rId10" Type="http://schemas.openxmlformats.org/officeDocument/2006/relationships/hyperlink" Target="https://eprel.ec.europa.eu/qr/340068" TargetMode="External"/><Relationship Id="rId19" Type="http://schemas.openxmlformats.org/officeDocument/2006/relationships/hyperlink" Target="https://eprel.ec.europa.eu/qr/363230" TargetMode="External"/><Relationship Id="rId31" Type="http://schemas.openxmlformats.org/officeDocument/2006/relationships/hyperlink" Target="https://eprel.ec.europa.eu/qr/371711" TargetMode="External"/><Relationship Id="rId44" Type="http://schemas.openxmlformats.org/officeDocument/2006/relationships/printerSettings" Target="../printerSettings/printerSettings6.bin"/><Relationship Id="rId4" Type="http://schemas.openxmlformats.org/officeDocument/2006/relationships/hyperlink" Target="https://eprel.ec.europa.eu/qr/296229" TargetMode="External"/><Relationship Id="rId9" Type="http://schemas.openxmlformats.org/officeDocument/2006/relationships/hyperlink" Target="https://eprel.ec.europa.eu/qr/385670" TargetMode="External"/><Relationship Id="rId14" Type="http://schemas.openxmlformats.org/officeDocument/2006/relationships/hyperlink" Target="https://eprel.ec.europa.eu/qr/385517" TargetMode="External"/><Relationship Id="rId22" Type="http://schemas.openxmlformats.org/officeDocument/2006/relationships/hyperlink" Target="https://eprel.ec.europa.eu/screen/product/electronicdisplays/340076" TargetMode="External"/><Relationship Id="rId27" Type="http://schemas.openxmlformats.org/officeDocument/2006/relationships/hyperlink" Target="https://eprel.ec.europa.eu/qr/371705" TargetMode="External"/><Relationship Id="rId30" Type="http://schemas.openxmlformats.org/officeDocument/2006/relationships/hyperlink" Target="https://eprel.ec.europa.eu/qr/371707" TargetMode="External"/><Relationship Id="rId35" Type="http://schemas.openxmlformats.org/officeDocument/2006/relationships/hyperlink" Target="https://eprel.ec.europa.eu/qr/573029" TargetMode="External"/><Relationship Id="rId43" Type="http://schemas.openxmlformats.org/officeDocument/2006/relationships/hyperlink" Target="https://eprel.ec.europa.eu/screen/product/electronicdisplays/34007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BE547E-BE4F-4C0E-B274-F8897D1D8A0A}">
  <dimension ref="A2:U30"/>
  <sheetViews>
    <sheetView showGridLines="0" zoomScaleNormal="100" workbookViewId="0">
      <pane ySplit="11" topLeftCell="A12" activePane="bottomLeft" state="frozen"/>
      <selection pane="bottomLeft" activeCell="B2" sqref="B2"/>
    </sheetView>
  </sheetViews>
  <sheetFormatPr baseColWidth="10" defaultColWidth="9.140625" defaultRowHeight="15"/>
  <cols>
    <col min="1" max="1" width="2.42578125" customWidth="1"/>
    <col min="2" max="2" width="19.42578125" customWidth="1"/>
    <col min="3" max="4" width="19" customWidth="1"/>
    <col min="5" max="5" width="2.140625" customWidth="1"/>
    <col min="6" max="8" width="19" customWidth="1"/>
    <col min="9" max="9" width="18.7109375" customWidth="1"/>
    <col min="10" max="10" width="2.140625" customWidth="1"/>
    <col min="11" max="11" width="18" customWidth="1"/>
    <col min="12" max="12" width="20.42578125" customWidth="1"/>
    <col min="13" max="13" width="24.85546875" customWidth="1"/>
    <col min="14" max="14" width="2.140625" customWidth="1"/>
    <col min="15" max="15" width="22.7109375" customWidth="1"/>
    <col min="16" max="16" width="23.28515625" customWidth="1"/>
    <col min="17" max="17" width="22.28515625" customWidth="1"/>
    <col min="18" max="18" width="3.85546875" customWidth="1"/>
    <col min="19" max="20" width="18" customWidth="1"/>
    <col min="21" max="21" width="4.5703125" customWidth="1"/>
  </cols>
  <sheetData>
    <row r="2" spans="1:21" ht="23.25">
      <c r="B2" s="16" t="s">
        <v>559</v>
      </c>
    </row>
    <row r="8" spans="1:21" ht="15.75">
      <c r="B8" s="517" t="s">
        <v>554</v>
      </c>
      <c r="C8" s="517"/>
      <c r="D8" s="517"/>
      <c r="F8" s="517" t="s">
        <v>555</v>
      </c>
      <c r="G8" s="517"/>
      <c r="H8" s="517"/>
      <c r="I8" s="517"/>
      <c r="K8" s="517" t="s">
        <v>556</v>
      </c>
      <c r="L8" s="517"/>
      <c r="M8" s="517"/>
      <c r="O8" s="517" t="s">
        <v>558</v>
      </c>
      <c r="P8" s="517"/>
      <c r="Q8" s="517"/>
      <c r="S8" s="517" t="s">
        <v>557</v>
      </c>
      <c r="T8" s="517"/>
    </row>
    <row r="9" spans="1:21" ht="15.75" thickBot="1"/>
    <row r="10" spans="1:21" s="1" customFormat="1" ht="33" customHeight="1" thickTop="1">
      <c r="B10" s="518" t="s">
        <v>529</v>
      </c>
      <c r="C10" s="521"/>
      <c r="D10" s="520"/>
      <c r="F10" s="518" t="s">
        <v>530</v>
      </c>
      <c r="G10" s="519"/>
      <c r="H10" s="519"/>
      <c r="I10" s="520"/>
      <c r="K10" s="518" t="s">
        <v>531</v>
      </c>
      <c r="L10" s="519"/>
      <c r="M10" s="520"/>
      <c r="O10" s="518" t="s">
        <v>532</v>
      </c>
      <c r="P10" s="521"/>
      <c r="Q10" s="520"/>
      <c r="S10" s="518" t="s">
        <v>533</v>
      </c>
      <c r="T10" s="520"/>
      <c r="U10"/>
    </row>
    <row r="11" spans="1:21" ht="15.75">
      <c r="A11" s="2"/>
      <c r="B11" s="3" t="s">
        <v>536</v>
      </c>
      <c r="C11" s="5" t="s">
        <v>537</v>
      </c>
      <c r="D11" s="4" t="s">
        <v>538</v>
      </c>
      <c r="E11" s="2"/>
      <c r="F11" s="3" t="s">
        <v>545</v>
      </c>
      <c r="G11" s="5" t="s">
        <v>539</v>
      </c>
      <c r="H11" s="5" t="s">
        <v>538</v>
      </c>
      <c r="I11" s="4" t="s">
        <v>540</v>
      </c>
      <c r="J11" s="2"/>
      <c r="K11" s="3" t="s">
        <v>537</v>
      </c>
      <c r="L11" s="6" t="s">
        <v>538</v>
      </c>
      <c r="M11" s="4" t="s">
        <v>546</v>
      </c>
      <c r="N11" s="2"/>
      <c r="O11" s="3" t="s">
        <v>536</v>
      </c>
      <c r="P11" s="5" t="s">
        <v>537</v>
      </c>
      <c r="Q11" s="4" t="s">
        <v>538</v>
      </c>
      <c r="R11" s="2"/>
      <c r="S11" s="3" t="s">
        <v>535</v>
      </c>
      <c r="T11" s="4" t="s">
        <v>534</v>
      </c>
      <c r="U11" s="2"/>
    </row>
    <row r="12" spans="1:21" ht="88.5" customHeight="1">
      <c r="A12" s="2"/>
      <c r="D12" s="10"/>
      <c r="E12" s="2"/>
      <c r="G12" s="11"/>
      <c r="H12" s="15"/>
      <c r="I12" s="15"/>
      <c r="J12" s="2"/>
      <c r="K12" s="11"/>
      <c r="L12" s="15"/>
      <c r="M12" s="15"/>
      <c r="N12" s="2"/>
      <c r="O12" s="11"/>
      <c r="Q12" s="15"/>
      <c r="R12" s="2"/>
      <c r="T12" s="15"/>
      <c r="U12" s="2"/>
    </row>
    <row r="13" spans="1:21" ht="15.75" thickBot="1">
      <c r="B13" s="7" t="s">
        <v>541</v>
      </c>
      <c r="C13" s="8" t="s">
        <v>542</v>
      </c>
      <c r="D13" s="9" t="s">
        <v>543</v>
      </c>
      <c r="E13" s="1"/>
      <c r="F13" s="14" t="s">
        <v>118</v>
      </c>
      <c r="G13" s="14" t="s">
        <v>134</v>
      </c>
      <c r="H13" s="14" t="s">
        <v>155</v>
      </c>
      <c r="I13" s="14" t="s">
        <v>167</v>
      </c>
      <c r="K13" s="14" t="s">
        <v>180</v>
      </c>
      <c r="L13" s="14" t="s">
        <v>184</v>
      </c>
      <c r="M13" s="14" t="s">
        <v>199</v>
      </c>
      <c r="O13" s="14" t="s">
        <v>548</v>
      </c>
      <c r="P13" s="14" t="s">
        <v>550</v>
      </c>
      <c r="Q13" s="12" t="s">
        <v>553</v>
      </c>
      <c r="S13" s="14" t="s">
        <v>225</v>
      </c>
      <c r="T13" s="12" t="s">
        <v>236</v>
      </c>
    </row>
    <row r="14" spans="1:21" ht="85.5" customHeight="1" thickTop="1">
      <c r="F14" s="11"/>
      <c r="G14" s="11"/>
      <c r="H14" s="15"/>
      <c r="I14" s="15"/>
      <c r="K14" s="11"/>
      <c r="L14" s="15"/>
      <c r="M14" s="15"/>
      <c r="O14" s="11"/>
      <c r="P14" s="15"/>
      <c r="S14" s="15"/>
    </row>
    <row r="15" spans="1:21" ht="15.75" thickBot="1">
      <c r="F15" s="14" t="s">
        <v>544</v>
      </c>
      <c r="G15" s="14" t="s">
        <v>137</v>
      </c>
      <c r="H15" s="14" t="s">
        <v>159</v>
      </c>
      <c r="I15" s="14" t="s">
        <v>170</v>
      </c>
      <c r="K15" s="12" t="s">
        <v>182</v>
      </c>
      <c r="L15" s="14" t="s">
        <v>188</v>
      </c>
      <c r="M15" s="14" t="s">
        <v>202</v>
      </c>
      <c r="O15" s="12" t="s">
        <v>549</v>
      </c>
      <c r="P15" s="14" t="s">
        <v>552</v>
      </c>
      <c r="S15" s="12" t="s">
        <v>232</v>
      </c>
    </row>
    <row r="16" spans="1:21" ht="93" customHeight="1" thickTop="1">
      <c r="F16" s="11"/>
      <c r="G16" s="11"/>
      <c r="H16" s="15"/>
      <c r="I16" s="15"/>
      <c r="L16" s="15"/>
      <c r="M16" s="15"/>
      <c r="P16" s="15"/>
    </row>
    <row r="17" spans="2:20" ht="15.75" thickBot="1">
      <c r="F17" s="14" t="s">
        <v>124</v>
      </c>
      <c r="G17" s="14" t="s">
        <v>139</v>
      </c>
      <c r="H17" s="14" t="s">
        <v>161</v>
      </c>
      <c r="I17" s="12" t="s">
        <v>172</v>
      </c>
      <c r="L17" s="14" t="s">
        <v>191</v>
      </c>
      <c r="M17" s="12" t="s">
        <v>208</v>
      </c>
      <c r="P17" s="12" t="s">
        <v>551</v>
      </c>
    </row>
    <row r="18" spans="2:20" ht="81" customHeight="1" thickTop="1">
      <c r="F18" s="11"/>
      <c r="G18" s="11"/>
      <c r="H18" s="15"/>
      <c r="L18" s="15"/>
    </row>
    <row r="19" spans="2:20" ht="15.75" thickBot="1">
      <c r="F19" s="12" t="s">
        <v>129</v>
      </c>
      <c r="G19" s="14" t="s">
        <v>143</v>
      </c>
      <c r="H19" s="12" t="s">
        <v>165</v>
      </c>
      <c r="L19" s="12" t="s">
        <v>547</v>
      </c>
    </row>
    <row r="20" spans="2:20" ht="69.75" customHeight="1" thickTop="1">
      <c r="F20" s="1"/>
      <c r="G20" s="13"/>
      <c r="H20" s="13"/>
    </row>
    <row r="21" spans="2:20">
      <c r="G21" s="14" t="s">
        <v>145</v>
      </c>
      <c r="H21" s="13"/>
    </row>
    <row r="22" spans="2:20" ht="70.5" customHeight="1">
      <c r="F22" s="1"/>
      <c r="G22" s="11"/>
    </row>
    <row r="23" spans="2:20">
      <c r="G23" s="14" t="s">
        <v>147</v>
      </c>
    </row>
    <row r="24" spans="2:20" ht="75.75" customHeight="1">
      <c r="G24" s="11"/>
    </row>
    <row r="25" spans="2:20" ht="15.75" thickBot="1">
      <c r="G25" s="12" t="s">
        <v>153</v>
      </c>
    </row>
    <row r="26" spans="2:20" ht="15.75" thickTop="1"/>
    <row r="30" spans="2:20" ht="15.75">
      <c r="B30" s="517"/>
      <c r="C30" s="517"/>
      <c r="D30" s="517"/>
      <c r="F30" s="517"/>
      <c r="G30" s="517"/>
      <c r="H30" s="517"/>
      <c r="I30" s="517"/>
      <c r="K30" s="517"/>
      <c r="L30" s="517"/>
      <c r="M30" s="517"/>
      <c r="O30" s="517"/>
      <c r="P30" s="517"/>
      <c r="Q30" s="517"/>
      <c r="S30" s="517"/>
      <c r="T30" s="517"/>
    </row>
  </sheetData>
  <mergeCells count="15">
    <mergeCell ref="F10:I10"/>
    <mergeCell ref="O10:Q10"/>
    <mergeCell ref="S10:T10"/>
    <mergeCell ref="B10:D10"/>
    <mergeCell ref="K10:M10"/>
    <mergeCell ref="B8:D8"/>
    <mergeCell ref="F8:I8"/>
    <mergeCell ref="K8:M8"/>
    <mergeCell ref="S8:T8"/>
    <mergeCell ref="O8:Q8"/>
    <mergeCell ref="B30:D30"/>
    <mergeCell ref="F30:I30"/>
    <mergeCell ref="K30:M30"/>
    <mergeCell ref="O30:Q30"/>
    <mergeCell ref="S30:T30"/>
  </mergeCells>
  <hyperlinks>
    <hyperlink ref="B13" location="'C#63 Visuals Portfolio'!C7" display="ThinVision S22e-20" xr:uid="{55C7FF9B-C0DF-471E-B040-580E9402122F}"/>
    <hyperlink ref="C13" location="'C#63 Visuals Portfolio'!E7" display="ThinVision S24e-20" xr:uid="{ADEA9571-3B82-4181-932E-3286D2AA77CC}"/>
    <hyperlink ref="D13" location="'C#63 Visuals Portfolio'!E7" display="ThinVision S27e-20" xr:uid="{CB8AA8E9-FBCA-45EB-8645-7C7E484CD91A}"/>
    <hyperlink ref="F13" location="'C#63 Visuals Portfolio'!G7" display="ThinkVision T22i-20" xr:uid="{682EB16C-7386-46D9-A818-5DD57B27E8B9}"/>
    <hyperlink ref="F15" location="'C#63 Visuals Portfolio'!H7" display="ThinkVision T22v-20" xr:uid="{79C6F9BD-0495-4D7D-B38B-9A4DDC82D103}"/>
    <hyperlink ref="G13" location="'C#63 Visuals Portfolio'!K7" display="ThinkVision T24i-2L" xr:uid="{E1A24752-0FCD-410D-9982-BD584D470633}"/>
    <hyperlink ref="H13" location="'C#63 Visuals Portfolio'!R7" display="ThinkVision T27i-10" xr:uid="{0B4B54D2-3B54-4649-ADF3-B258E7213232}"/>
    <hyperlink ref="I13" location="'C#63 Visuals Portfolio'!V7" display="ThinkVision T32h-20" xr:uid="{A986E1B0-D7FB-4037-BF7D-E07F94030B5B}"/>
    <hyperlink ref="F17" location="'C#63 Visuals Portfolio'!I7" display="ThinkVision T23i-20" xr:uid="{E4F28D4D-8BC0-4EB8-83CB-97F453F9187F}"/>
    <hyperlink ref="F19" location="'C#63 Visuals Portfolio'!J7" display="ThinkVision T23d-10" xr:uid="{8EE6C4BB-F079-487E-88B5-19D245AFC330}"/>
    <hyperlink ref="G15" location="'C#63 Visuals Portfolio'!L7" display="ThinkVision T24m-20" xr:uid="{BAB1B237-D59E-4F7D-8716-E7B0EE884642}"/>
    <hyperlink ref="G17" location="'C#63 Visuals Portfolio'!M7" display="ThinkVision T24d-10" xr:uid="{F272958F-5766-4894-A698-5473143C146B}"/>
    <hyperlink ref="G19" location="'C#63 Visuals Portfolio'!N7" display="ThinkVision T24v-20" xr:uid="{1684493D-7B0A-44CF-9699-20B05230D22D}"/>
    <hyperlink ref="G21" location="'C#63 Visuals Portfolio'!O7" display="ThinkVision T24h-20" xr:uid="{766150A4-E460-433B-BACF-83288F8796F0}"/>
    <hyperlink ref="G23" location="'C#63 Visuals Portfolio'!P7" display="ThinkVision T24t-20" xr:uid="{3B073C8B-77D5-4CAF-8A57-8FFFA78CF7D8}"/>
    <hyperlink ref="H15" location="'C#63 Visuals Portfolio'!S7" display="ThinkVision T27h-2L" xr:uid="{F5F6302D-9575-4275-8A8E-B4B62EDA63CE}"/>
    <hyperlink ref="H17" location="'C#63 Visuals Portfolio'!T7" display="ThinkVision T27p-10" xr:uid="{3892B900-6378-465E-93E9-121D4A3A836B}"/>
    <hyperlink ref="H19" location="'C#63 Visuals Portfolio'!U7" display="ThinkVision T27hv-20" xr:uid="{8016E23C-80E7-4AF2-A661-3B160DFAA337}"/>
    <hyperlink ref="I15" location="'C#63 Visuals Portfolio'!W7" display="ThinkVision T32p-20" xr:uid="{2B038AF0-3B20-426B-B462-280D9FA7FEDE}"/>
    <hyperlink ref="I17" location="'C#63 Visuals Portfolio'!X7" display="ThinkVision T34w-20" xr:uid="{1B7A9C46-D2FE-4007-A74E-5934E6038E55}"/>
    <hyperlink ref="K13" location="'C#62 Visuals Portfolio'!Z7" display="ThinkVision P24q-20" xr:uid="{94038C38-20E5-460C-98F3-5CC2C9DD9C97}"/>
    <hyperlink ref="K15" location="'C#62 Visuals Portfolio'!AA7" display="ThinkVision P24h-2L" xr:uid="{4CD66939-8B70-4085-9C4B-4E640DC166FD}"/>
    <hyperlink ref="L13" location="'C#62 Visuals Portfolio'!AB7" display="ThinkVision P27q-20" xr:uid="{A0BDF06E-7381-495B-B27D-66A3E173B612}"/>
    <hyperlink ref="L15" location="'C#62 Visuals Portfolio'!AC7" display="ThinkVision P27h-20" xr:uid="{F1588975-13A3-488C-9B19-F12610F31F6A}"/>
    <hyperlink ref="L17" location="'C#62 Visuals Portfolio'!AD7" display="ThinkVision P27u-20" xr:uid="{4A847C6B-725A-418A-8DB1-86B879936A3D}"/>
    <hyperlink ref="L19" location="'C#62 Visuals Portfolio'!AE7" display="ThinkVision Creator Extreme" xr:uid="{744A13C7-F0C2-4FF0-8B24-53ABCE2C3D52}"/>
    <hyperlink ref="M13" location="'C#62 Visuals Portfolio'!AF7" display="ThinkVision P32p-20" xr:uid="{775A6CB6-7FB1-4E5A-8905-6C601FCEB220}"/>
    <hyperlink ref="M15" location="'C#62 Visuals Portfolio'!AG7" display="ThinkVision P34w-20" xr:uid="{675D2205-07C2-489E-A995-A2F8522FCFE6}"/>
    <hyperlink ref="M17" location="'C#62 Visuals Portfolio'!AH7" display="ThinkVision P40w-20" xr:uid="{31E34789-19CA-49F5-98D4-3733C6CB7EF6}"/>
    <hyperlink ref="O13" location="'C#62 Visuals Portfolio'!AJ7" display="ThinkCentre TIO22 NonTouch" xr:uid="{D1D0DE15-969A-4FDF-B52C-188C08CED533}"/>
    <hyperlink ref="O15" location="'C#62 Visuals Portfolio'!AK7" display="ThinkCentre TIO22 Touch" xr:uid="{A841BB35-EAAF-42D9-96EF-ED41F358BB2F}"/>
    <hyperlink ref="P13" location="'C#62 Visuals Portfolio'!AL7" display="ThinkCentre TIO24 NonTouch" xr:uid="{7B980CB9-447A-4953-857A-09D4FC6EED50}"/>
    <hyperlink ref="P15" location="'C#62 Visuals Portfolio'!AM7" display="ThinkCentre TIO24 IR" xr:uid="{4C4DCC3B-6288-4C21-8140-26D4455B93E1}"/>
    <hyperlink ref="P17" location="'C#62 Visuals Portfolio'!AN7" display="ThinkCentre TIO24 Touch" xr:uid="{33C0B3CC-855C-41E0-9637-E900FEDC7E0B}"/>
    <hyperlink ref="Q13" location="'C#62 Visuals Portfolio'!AO7" display="ThinkCentre TIO27" xr:uid="{1917080B-0B35-455F-9AD1-485AC3EE841E}"/>
    <hyperlink ref="T13" location="'C#62 Visuals Portfolio'!AS7" display="ThinkVision M15" xr:uid="{0669C218-26C7-4DF7-8ECA-1F3091962ECA}"/>
    <hyperlink ref="S13" location="'C#62 Visuals Portfolio'!AQ7" display="ThinkVision M14" xr:uid="{B88D8626-27D1-42BD-8FEA-44D370881D15}"/>
    <hyperlink ref="S15" location="'C#62 Visuals Portfolio'!AR7" display="ThinkVision M14t" xr:uid="{258BC64E-8671-44E3-ACAC-1D3B8125C381}"/>
    <hyperlink ref="G25" location="'C#63 Visuals Portfolio'!Q7" display="ThinkVision T25d-10" xr:uid="{250ABEB7-4254-4BCE-86FA-A3F9FB526E01}"/>
  </hyperlink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C26B45-C190-48DD-B9B7-BCFA16F63CE2}">
  <dimension ref="A1:CB84"/>
  <sheetViews>
    <sheetView showGridLines="0" showRowColHeaders="0" tabSelected="1" zoomScaleNormal="100" workbookViewId="0">
      <selection activeCell="V5" sqref="V5"/>
    </sheetView>
  </sheetViews>
  <sheetFormatPr baseColWidth="10" defaultColWidth="9.140625" defaultRowHeight="14.25"/>
  <cols>
    <col min="1" max="1" width="1.42578125" style="93" customWidth="1"/>
    <col min="2" max="3" width="1.140625" style="93" customWidth="1"/>
    <col min="4" max="4" width="14.28515625" style="93" customWidth="1"/>
    <col min="5" max="5" width="1.140625" style="93" customWidth="1"/>
    <col min="6" max="6" width="1.28515625" style="93" customWidth="1"/>
    <col min="7" max="7" width="1.140625" style="93" customWidth="1"/>
    <col min="8" max="8" width="14.28515625" style="93" customWidth="1"/>
    <col min="9" max="10" width="1.140625" style="93" customWidth="1"/>
    <col min="11" max="11" width="1.28515625" style="93" customWidth="1"/>
    <col min="12" max="13" width="1.140625" style="93" customWidth="1"/>
    <col min="14" max="14" width="14.28515625" style="93" customWidth="1"/>
    <col min="15" max="15" width="1.140625" style="93" customWidth="1"/>
    <col min="16" max="16" width="1.28515625" style="93" customWidth="1"/>
    <col min="17" max="17" width="1.140625" style="93" customWidth="1"/>
    <col min="18" max="18" width="14.28515625" style="93" customWidth="1"/>
    <col min="19" max="19" width="1.140625" style="93" customWidth="1"/>
    <col min="20" max="20" width="1.28515625" style="93" customWidth="1"/>
    <col min="21" max="21" width="1.140625" style="93" customWidth="1"/>
    <col min="22" max="22" width="14.28515625" style="93" customWidth="1"/>
    <col min="23" max="23" width="1.140625" style="93" customWidth="1"/>
    <col min="24" max="24" width="1.28515625" style="93" customWidth="1"/>
    <col min="25" max="25" width="1.140625" style="93" customWidth="1"/>
    <col min="26" max="26" width="14.28515625" style="93" customWidth="1"/>
    <col min="27" max="28" width="1.140625" style="93" customWidth="1"/>
    <col min="29" max="29" width="1.28515625" style="93" customWidth="1"/>
    <col min="30" max="31" width="1.140625" style="93" customWidth="1"/>
    <col min="32" max="32" width="14.28515625" style="93" customWidth="1"/>
    <col min="33" max="33" width="1.140625" style="93" customWidth="1"/>
    <col min="34" max="34" width="1.28515625" style="93" customWidth="1"/>
    <col min="35" max="35" width="1.140625" style="93" customWidth="1"/>
    <col min="36" max="36" width="14.28515625" style="93" customWidth="1"/>
    <col min="37" max="37" width="1.140625" style="93" customWidth="1"/>
    <col min="38" max="38" width="1.28515625" style="93" customWidth="1"/>
    <col min="39" max="39" width="1.140625" style="93" customWidth="1"/>
    <col min="40" max="40" width="14.28515625" style="93" customWidth="1"/>
    <col min="41" max="42" width="1.140625" style="93" customWidth="1"/>
    <col min="43" max="43" width="1.28515625" style="93" customWidth="1"/>
    <col min="44" max="45" width="1.140625" style="93" customWidth="1"/>
    <col min="46" max="46" width="14.28515625" style="93" customWidth="1"/>
    <col min="47" max="47" width="1.140625" style="93" customWidth="1"/>
    <col min="48" max="48" width="1.28515625" style="93" customWidth="1"/>
    <col min="49" max="49" width="1.140625" style="93" customWidth="1"/>
    <col min="50" max="50" width="14.28515625" style="93" customWidth="1"/>
    <col min="51" max="51" width="1.140625" style="93" customWidth="1"/>
    <col min="52" max="52" width="1.7109375" style="93" customWidth="1"/>
    <col min="53" max="53" width="1.140625" style="93" customWidth="1"/>
    <col min="54" max="54" width="14.28515625" style="93" customWidth="1"/>
    <col min="55" max="56" width="1.140625" style="93" customWidth="1"/>
    <col min="57" max="57" width="1.28515625" style="93" customWidth="1"/>
    <col min="58" max="59" width="1.140625" style="93" customWidth="1"/>
    <col min="60" max="60" width="14.28515625" style="93" customWidth="1"/>
    <col min="61" max="61" width="1.140625" style="93" customWidth="1"/>
    <col min="62" max="62" width="1.7109375" style="93" customWidth="1"/>
    <col min="63" max="63" width="1.140625" style="93" customWidth="1"/>
    <col min="64" max="64" width="14.28515625" style="93" customWidth="1"/>
    <col min="65" max="65" width="1.140625" style="93" customWidth="1"/>
    <col min="66" max="66" width="2.28515625" style="93" customWidth="1"/>
    <col min="67" max="67" width="1.140625" style="93" customWidth="1"/>
    <col min="68" max="68" width="1.42578125" style="93" customWidth="1"/>
    <col min="69" max="69" width="1.140625" style="93" customWidth="1"/>
    <col min="70" max="70" width="15.5703125" style="93" customWidth="1"/>
    <col min="71" max="71" width="1.140625" style="93" customWidth="1"/>
    <col min="72" max="72" width="1.42578125" style="93" customWidth="1"/>
    <col min="73" max="73" width="1.140625" style="93" customWidth="1"/>
    <col min="74" max="74" width="14.28515625" style="93" customWidth="1"/>
    <col min="75" max="75" width="1.140625" style="93" customWidth="1"/>
    <col min="76" max="76" width="1.42578125" style="93" customWidth="1"/>
    <col min="77" max="77" width="1.140625" style="93" customWidth="1"/>
    <col min="78" max="78" width="14.28515625" style="93" customWidth="1"/>
    <col min="79" max="80" width="1.140625" style="93" customWidth="1"/>
    <col min="81" max="16384" width="9.140625" style="93"/>
  </cols>
  <sheetData>
    <row r="1" spans="1:80" ht="22.5" customHeight="1">
      <c r="A1" s="75"/>
      <c r="B1" s="75"/>
      <c r="C1" s="67"/>
      <c r="D1" s="258" t="s">
        <v>594</v>
      </c>
      <c r="E1" s="67"/>
      <c r="F1" s="67"/>
      <c r="G1" s="67"/>
      <c r="H1" s="67"/>
      <c r="I1" s="531" t="s">
        <v>609</v>
      </c>
      <c r="J1" s="531"/>
      <c r="K1" s="531"/>
      <c r="L1" s="531"/>
      <c r="M1" s="531"/>
      <c r="N1" s="531"/>
      <c r="O1" s="67"/>
      <c r="P1" s="67"/>
      <c r="Q1" s="67"/>
      <c r="R1" s="255" t="s">
        <v>836</v>
      </c>
      <c r="S1" s="67"/>
      <c r="T1" s="67"/>
      <c r="U1" s="67"/>
      <c r="V1" s="255" t="s">
        <v>604</v>
      </c>
      <c r="W1" s="67"/>
      <c r="X1" s="67"/>
      <c r="AD1" s="67"/>
      <c r="AE1" s="67"/>
      <c r="AF1" s="67"/>
      <c r="AG1" s="67"/>
      <c r="AH1" s="67"/>
      <c r="AI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/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</row>
    <row r="2" spans="1:80" ht="12" customHeight="1">
      <c r="A2" s="66"/>
      <c r="B2" s="72"/>
      <c r="C2" s="77"/>
      <c r="D2" s="78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9"/>
      <c r="AI2" s="79"/>
      <c r="AJ2" s="79"/>
      <c r="AK2" s="79"/>
      <c r="AL2" s="79"/>
      <c r="AM2" s="79"/>
      <c r="AN2" s="77"/>
      <c r="AO2" s="79"/>
      <c r="AP2" s="102"/>
      <c r="AQ2" s="102"/>
      <c r="AR2" s="79"/>
      <c r="AS2" s="79"/>
      <c r="AT2" s="79"/>
      <c r="AU2" s="79"/>
      <c r="AV2" s="79"/>
      <c r="AW2" s="79"/>
      <c r="AX2" s="79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95"/>
    </row>
    <row r="3" spans="1:80" ht="29.25" customHeight="1">
      <c r="A3" s="66"/>
      <c r="B3" s="73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80"/>
      <c r="Q3" s="68"/>
      <c r="R3" s="70" t="s">
        <v>565</v>
      </c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  <c r="AE3" s="68"/>
      <c r="AF3" s="68"/>
      <c r="AG3" s="76"/>
      <c r="AH3" s="81"/>
      <c r="AI3" s="81"/>
      <c r="AJ3" s="90"/>
      <c r="AK3" s="90"/>
      <c r="AL3" s="90"/>
      <c r="AM3" s="90"/>
      <c r="AN3" s="90"/>
      <c r="AO3" s="81"/>
      <c r="AP3" s="102"/>
      <c r="AQ3" s="102"/>
      <c r="AR3" s="81"/>
      <c r="AS3" s="81"/>
      <c r="AT3" s="81"/>
      <c r="AU3" s="199"/>
      <c r="AV3" s="101"/>
      <c r="AW3" s="101"/>
      <c r="AX3" s="101"/>
      <c r="AY3" s="101"/>
      <c r="AZ3" s="80"/>
      <c r="BA3" s="256" t="s">
        <v>610</v>
      </c>
      <c r="BB3" s="257"/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76"/>
      <c r="BP3" s="76"/>
      <c r="BQ3" s="76"/>
      <c r="BR3" s="76"/>
      <c r="BS3" s="76"/>
      <c r="BT3" s="76"/>
      <c r="BU3" s="76"/>
      <c r="BV3" s="76"/>
      <c r="BW3" s="76"/>
      <c r="BX3" s="76"/>
      <c r="BY3" s="76"/>
      <c r="BZ3" s="76"/>
      <c r="CA3" s="76"/>
      <c r="CB3" s="96"/>
    </row>
    <row r="4" spans="1:80" ht="15" customHeight="1" thickBot="1">
      <c r="A4" s="66"/>
      <c r="B4" s="73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82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76"/>
      <c r="AH4" s="81"/>
      <c r="AI4" s="81"/>
      <c r="AJ4" s="90"/>
      <c r="AK4" s="90"/>
      <c r="AL4" s="90"/>
      <c r="AM4" s="90"/>
      <c r="AN4" s="90"/>
      <c r="AO4" s="81"/>
      <c r="AP4" s="102"/>
      <c r="AQ4" s="102"/>
      <c r="AR4" s="81"/>
      <c r="AS4" s="81"/>
      <c r="AT4" s="81"/>
      <c r="AU4" s="81"/>
      <c r="AV4" s="81"/>
      <c r="AW4" s="81"/>
      <c r="AX4" s="81"/>
      <c r="AY4" s="81"/>
      <c r="AZ4" s="76"/>
      <c r="BA4" s="76"/>
      <c r="BB4" s="76"/>
      <c r="BC4" s="76"/>
      <c r="BD4" s="76"/>
      <c r="BE4" s="76"/>
      <c r="BF4" s="76"/>
      <c r="BG4" s="76"/>
      <c r="BH4" s="76"/>
      <c r="BI4" s="76"/>
      <c r="BJ4" s="76"/>
      <c r="BK4" s="76"/>
      <c r="BL4" s="76"/>
      <c r="BM4" s="76"/>
      <c r="BN4" s="76"/>
      <c r="BO4" s="76"/>
      <c r="BP4" s="76"/>
      <c r="BQ4" s="76"/>
      <c r="BR4" s="76"/>
      <c r="BS4" s="76"/>
      <c r="BT4" s="76"/>
      <c r="BU4" s="76"/>
      <c r="BV4" s="76"/>
      <c r="BW4" s="76"/>
      <c r="BX4" s="76"/>
      <c r="BY4" s="76"/>
      <c r="BZ4" s="76"/>
      <c r="CA4" s="76"/>
      <c r="CB4" s="96"/>
    </row>
    <row r="5" spans="1:80" ht="15" thickBot="1">
      <c r="A5" s="66"/>
      <c r="B5" s="73"/>
      <c r="C5" s="76"/>
      <c r="D5" s="225" t="s">
        <v>598</v>
      </c>
      <c r="F5" s="76"/>
      <c r="G5" s="76"/>
      <c r="H5" s="456"/>
      <c r="I5" s="76"/>
      <c r="J5" s="76"/>
      <c r="K5" s="76"/>
      <c r="L5" s="76"/>
      <c r="M5" s="76"/>
      <c r="N5" s="76"/>
      <c r="O5" s="76"/>
      <c r="P5" s="76"/>
      <c r="Q5" s="83"/>
      <c r="R5" s="528" t="s">
        <v>51</v>
      </c>
      <c r="S5" s="528"/>
      <c r="T5" s="528"/>
      <c r="U5" s="528"/>
      <c r="V5" s="196" t="s">
        <v>267</v>
      </c>
      <c r="W5" s="89"/>
      <c r="X5" s="89"/>
      <c r="Y5" s="109"/>
      <c r="Z5" s="528" t="s">
        <v>80</v>
      </c>
      <c r="AA5" s="528"/>
      <c r="AB5" s="528"/>
      <c r="AC5" s="528"/>
      <c r="AD5" s="528"/>
      <c r="AE5" s="528"/>
      <c r="AF5" s="196" t="s">
        <v>267</v>
      </c>
      <c r="AG5" s="76"/>
      <c r="AH5" s="81"/>
      <c r="AI5" s="81"/>
      <c r="AJ5" s="90"/>
      <c r="AK5" s="90"/>
      <c r="AL5" s="90"/>
      <c r="AM5" s="90"/>
      <c r="AN5" s="90"/>
      <c r="AO5" s="84"/>
      <c r="AP5" s="102"/>
      <c r="AQ5" s="102"/>
      <c r="AR5" s="84"/>
      <c r="AS5" s="84"/>
      <c r="AT5" s="81"/>
      <c r="AU5" s="205" t="s">
        <v>566</v>
      </c>
      <c r="AV5" s="206" t="s">
        <v>80</v>
      </c>
      <c r="AW5" s="207"/>
      <c r="AX5" s="208"/>
      <c r="AY5" s="208"/>
      <c r="AZ5" s="208"/>
      <c r="BA5" s="205"/>
      <c r="BB5" s="209"/>
      <c r="BC5" s="210"/>
      <c r="BD5" s="211"/>
      <c r="BE5" s="212" t="s">
        <v>586</v>
      </c>
      <c r="BF5" s="211" t="s">
        <v>602</v>
      </c>
      <c r="BG5" s="211"/>
      <c r="BH5" s="178"/>
      <c r="BI5" s="178"/>
      <c r="BJ5" s="76"/>
      <c r="BK5" s="76"/>
      <c r="BL5" s="76"/>
      <c r="BM5" s="76"/>
      <c r="BN5" s="76"/>
      <c r="BO5" s="197"/>
      <c r="BP5" s="197"/>
      <c r="BQ5" s="197"/>
      <c r="BR5" s="523"/>
      <c r="BS5" s="523"/>
      <c r="BT5" s="523"/>
      <c r="BU5" s="197"/>
      <c r="BV5" s="467" t="s">
        <v>1045</v>
      </c>
      <c r="BW5" s="197"/>
      <c r="BX5" s="197"/>
      <c r="BY5" s="197"/>
      <c r="BZ5" s="197"/>
      <c r="CA5" s="76"/>
      <c r="CB5" s="96"/>
    </row>
    <row r="6" spans="1:80" ht="15" customHeight="1">
      <c r="A6" s="66"/>
      <c r="B6" s="73"/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85"/>
      <c r="R6" s="528" t="s">
        <v>582</v>
      </c>
      <c r="S6" s="528"/>
      <c r="T6" s="528"/>
      <c r="U6" s="528"/>
      <c r="V6" s="196" t="s">
        <v>267</v>
      </c>
      <c r="W6" s="89"/>
      <c r="X6" s="89"/>
      <c r="Y6" s="110"/>
      <c r="Z6" s="528" t="s">
        <v>560</v>
      </c>
      <c r="AA6" s="528"/>
      <c r="AB6" s="528"/>
      <c r="AC6" s="528"/>
      <c r="AD6" s="528"/>
      <c r="AE6" s="528"/>
      <c r="AF6" s="196" t="s">
        <v>267</v>
      </c>
      <c r="AG6" s="76"/>
      <c r="AH6" s="81"/>
      <c r="AI6" s="81"/>
      <c r="AJ6" s="90"/>
      <c r="AK6" s="90"/>
      <c r="AL6" s="90"/>
      <c r="AM6" s="90"/>
      <c r="AN6" s="90"/>
      <c r="AO6" s="84" t="s">
        <v>268</v>
      </c>
      <c r="AP6" s="102"/>
      <c r="AQ6" s="102"/>
      <c r="AR6" s="84" t="s">
        <v>268</v>
      </c>
      <c r="AS6" s="84" t="s">
        <v>268</v>
      </c>
      <c r="AT6" s="81"/>
      <c r="AU6" s="213" t="s">
        <v>569</v>
      </c>
      <c r="AV6" s="214" t="s">
        <v>600</v>
      </c>
      <c r="AW6" s="215"/>
      <c r="AX6" s="216"/>
      <c r="AY6" s="216"/>
      <c r="AZ6" s="216"/>
      <c r="BA6" s="209"/>
      <c r="BB6" s="209"/>
      <c r="BC6" s="210"/>
      <c r="BD6" s="211"/>
      <c r="BE6" s="212" t="s">
        <v>572</v>
      </c>
      <c r="BF6" s="211" t="s">
        <v>574</v>
      </c>
      <c r="BG6" s="211"/>
      <c r="BH6" s="178"/>
      <c r="BI6" s="178"/>
      <c r="BJ6" s="76"/>
      <c r="BK6" s="76"/>
      <c r="BL6" s="76"/>
      <c r="BM6" s="76"/>
      <c r="BN6" s="76"/>
      <c r="BO6" s="197"/>
      <c r="BP6" s="197"/>
      <c r="BQ6" s="197"/>
      <c r="BR6" s="197"/>
      <c r="BS6" s="197"/>
      <c r="BT6" s="197"/>
      <c r="BU6" s="197"/>
      <c r="BV6" s="197" t="s">
        <v>1023</v>
      </c>
      <c r="BW6" s="197"/>
      <c r="BX6" s="197"/>
      <c r="BY6" s="197"/>
      <c r="BZ6" s="197"/>
      <c r="CA6" s="76"/>
      <c r="CB6" s="96"/>
    </row>
    <row r="7" spans="1:80" ht="15" customHeight="1" thickBot="1">
      <c r="A7" s="66"/>
      <c r="B7" s="73"/>
      <c r="C7" s="76"/>
      <c r="D7" s="76"/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86"/>
      <c r="R7" s="528" t="s">
        <v>46</v>
      </c>
      <c r="S7" s="528"/>
      <c r="T7" s="528"/>
      <c r="U7" s="528"/>
      <c r="V7" s="196" t="s">
        <v>267</v>
      </c>
      <c r="W7" s="89"/>
      <c r="X7" s="89"/>
      <c r="Y7" s="111"/>
      <c r="Z7" s="528" t="s">
        <v>561</v>
      </c>
      <c r="AA7" s="528"/>
      <c r="AB7" s="528"/>
      <c r="AC7" s="528"/>
      <c r="AD7" s="528"/>
      <c r="AE7" s="528"/>
      <c r="AF7" s="196" t="s">
        <v>267</v>
      </c>
      <c r="AG7" s="76"/>
      <c r="AH7" s="81"/>
      <c r="AI7" s="81"/>
      <c r="AJ7" s="90"/>
      <c r="AK7" s="90"/>
      <c r="AL7" s="90"/>
      <c r="AM7" s="90"/>
      <c r="AN7" s="90"/>
      <c r="AO7" s="84" t="s">
        <v>267</v>
      </c>
      <c r="AP7" s="102"/>
      <c r="AQ7" s="102"/>
      <c r="AR7" s="84" t="s">
        <v>267</v>
      </c>
      <c r="AS7" s="84" t="s">
        <v>267</v>
      </c>
      <c r="AT7" s="81"/>
      <c r="AU7" s="217" t="s">
        <v>573</v>
      </c>
      <c r="AV7" s="218" t="s">
        <v>560</v>
      </c>
      <c r="AW7" s="219"/>
      <c r="AX7" s="211"/>
      <c r="AY7" s="211"/>
      <c r="AZ7" s="211"/>
      <c r="BA7" s="209"/>
      <c r="BB7" s="209"/>
      <c r="BC7" s="210"/>
      <c r="BD7" s="211"/>
      <c r="BE7" s="212" t="s">
        <v>568</v>
      </c>
      <c r="BF7" s="211" t="s">
        <v>576</v>
      </c>
      <c r="BG7" s="211"/>
      <c r="BH7" s="178"/>
      <c r="BI7" s="178"/>
      <c r="BJ7" s="76"/>
      <c r="BK7" s="76"/>
      <c r="BL7" s="76"/>
      <c r="BM7" s="76"/>
      <c r="BN7" s="76"/>
      <c r="BO7" s="197"/>
      <c r="BP7" s="197"/>
      <c r="BQ7" s="197"/>
      <c r="BR7" s="197"/>
      <c r="BS7" s="197"/>
      <c r="BT7" s="197"/>
      <c r="BU7" s="197"/>
      <c r="BV7" s="197" t="s">
        <v>1022</v>
      </c>
      <c r="BW7" s="197"/>
      <c r="BX7" s="197"/>
      <c r="BY7" s="197"/>
      <c r="BZ7" s="197"/>
      <c r="CA7" s="76"/>
      <c r="CB7" s="96"/>
    </row>
    <row r="8" spans="1:80" ht="15" customHeight="1">
      <c r="A8" s="66"/>
      <c r="B8" s="73"/>
      <c r="C8" s="76"/>
      <c r="D8" s="76"/>
      <c r="E8" s="76"/>
      <c r="F8" s="76"/>
      <c r="G8" s="76"/>
      <c r="H8" s="76"/>
      <c r="I8" s="76"/>
      <c r="J8" s="76"/>
      <c r="K8" s="76"/>
      <c r="L8" s="76"/>
      <c r="M8" s="76"/>
      <c r="N8" s="76"/>
      <c r="O8" s="76"/>
      <c r="P8" s="76"/>
      <c r="Q8" s="87"/>
      <c r="R8" s="528" t="s">
        <v>56</v>
      </c>
      <c r="S8" s="528"/>
      <c r="T8" s="528"/>
      <c r="U8" s="528"/>
      <c r="V8" s="196" t="s">
        <v>267</v>
      </c>
      <c r="W8" s="89"/>
      <c r="X8" s="89"/>
      <c r="Y8" s="112"/>
      <c r="Z8" s="528" t="s">
        <v>585</v>
      </c>
      <c r="AA8" s="528"/>
      <c r="AB8" s="528"/>
      <c r="AC8" s="528"/>
      <c r="AD8" s="528"/>
      <c r="AE8" s="528"/>
      <c r="AF8" s="196" t="s">
        <v>267</v>
      </c>
      <c r="AG8" s="76"/>
      <c r="AH8" s="81"/>
      <c r="AI8" s="81"/>
      <c r="AJ8" s="90"/>
      <c r="AK8" s="90"/>
      <c r="AL8" s="90"/>
      <c r="AM8" s="90"/>
      <c r="AN8" s="90"/>
      <c r="AO8" s="81"/>
      <c r="AP8" s="102"/>
      <c r="AQ8" s="102"/>
      <c r="AR8" s="81"/>
      <c r="AS8" s="81"/>
      <c r="AT8" s="81"/>
      <c r="AU8" s="217" t="s">
        <v>570</v>
      </c>
      <c r="AV8" s="214" t="s">
        <v>601</v>
      </c>
      <c r="AW8" s="219"/>
      <c r="AX8" s="211"/>
      <c r="AY8" s="211"/>
      <c r="AZ8" s="211"/>
      <c r="BA8" s="209"/>
      <c r="BB8" s="209"/>
      <c r="BC8" s="210"/>
      <c r="BD8" s="211"/>
      <c r="BE8" s="212" t="s">
        <v>567</v>
      </c>
      <c r="BF8" s="211" t="s">
        <v>575</v>
      </c>
      <c r="BG8" s="211"/>
      <c r="BH8" s="178"/>
      <c r="BI8" s="178"/>
      <c r="BJ8" s="76"/>
      <c r="BK8" s="76"/>
      <c r="BL8" s="76"/>
      <c r="BM8" s="76"/>
      <c r="BN8" s="76"/>
      <c r="BO8" s="197"/>
      <c r="BP8" s="197"/>
      <c r="BQ8" s="197"/>
      <c r="BR8" s="197"/>
      <c r="BS8" s="197"/>
      <c r="BT8" s="197"/>
      <c r="BU8" s="197"/>
      <c r="BV8" s="197" t="s">
        <v>1021</v>
      </c>
      <c r="BW8" s="197"/>
      <c r="BX8" s="197"/>
      <c r="BY8" s="197"/>
      <c r="BZ8" s="197"/>
      <c r="CA8" s="76"/>
      <c r="CB8" s="96"/>
    </row>
    <row r="9" spans="1:80" ht="15" customHeight="1" thickBot="1">
      <c r="A9" s="66"/>
      <c r="B9" s="73"/>
      <c r="C9" s="76"/>
      <c r="D9" s="523"/>
      <c r="E9" s="523"/>
      <c r="F9" s="523"/>
      <c r="G9" s="76"/>
      <c r="H9" s="476" t="s">
        <v>1046</v>
      </c>
      <c r="I9" s="76"/>
      <c r="J9" s="76"/>
      <c r="K9" s="76"/>
      <c r="L9" s="76"/>
      <c r="M9" s="76"/>
      <c r="N9" s="76"/>
      <c r="O9" s="76"/>
      <c r="P9" s="76"/>
      <c r="Q9" s="88"/>
      <c r="R9" s="528" t="s">
        <v>564</v>
      </c>
      <c r="S9" s="528"/>
      <c r="T9" s="528"/>
      <c r="U9" s="528"/>
      <c r="V9" s="196" t="s">
        <v>267</v>
      </c>
      <c r="W9" s="89"/>
      <c r="X9" s="89"/>
      <c r="Y9" s="113"/>
      <c r="Z9" s="528" t="s">
        <v>54</v>
      </c>
      <c r="AA9" s="528"/>
      <c r="AB9" s="528"/>
      <c r="AC9" s="528"/>
      <c r="AD9" s="528"/>
      <c r="AE9" s="528"/>
      <c r="AF9" s="196" t="s">
        <v>267</v>
      </c>
      <c r="AG9" s="76"/>
      <c r="AH9" s="81"/>
      <c r="AI9" s="81"/>
      <c r="AJ9" s="90"/>
      <c r="AK9" s="90"/>
      <c r="AL9" s="90"/>
      <c r="AM9" s="90"/>
      <c r="AN9" s="90"/>
      <c r="AO9" s="81"/>
      <c r="AP9" s="102"/>
      <c r="AQ9" s="102"/>
      <c r="AR9" s="81"/>
      <c r="AS9" s="81"/>
      <c r="AT9" s="81"/>
      <c r="AU9" s="217" t="s">
        <v>571</v>
      </c>
      <c r="AV9" s="218" t="s">
        <v>597</v>
      </c>
      <c r="AW9" s="220"/>
      <c r="AX9" s="178"/>
      <c r="AY9" s="178"/>
      <c r="AZ9" s="178"/>
      <c r="BA9" s="221"/>
      <c r="BB9" s="221"/>
      <c r="BC9" s="222"/>
      <c r="BD9" s="211"/>
      <c r="BE9" s="223" t="s">
        <v>577</v>
      </c>
      <c r="BF9" s="211" t="s">
        <v>608</v>
      </c>
      <c r="BG9" s="211"/>
      <c r="BH9" s="178"/>
      <c r="BI9" s="178"/>
      <c r="BJ9" s="76"/>
      <c r="BK9" s="76"/>
      <c r="BL9" s="76"/>
      <c r="BM9" s="76"/>
      <c r="BN9" s="76"/>
      <c r="BO9" s="76"/>
      <c r="BP9" s="76"/>
      <c r="BQ9" s="76"/>
      <c r="BR9" s="76"/>
      <c r="BS9" s="198"/>
      <c r="BT9" s="198"/>
      <c r="BU9" s="198"/>
      <c r="BV9" s="197" t="s">
        <v>1092</v>
      </c>
      <c r="BW9" s="198"/>
      <c r="BX9" s="198"/>
      <c r="BY9" s="198"/>
      <c r="BZ9" s="198"/>
      <c r="CA9" s="76"/>
      <c r="CB9" s="96"/>
    </row>
    <row r="10" spans="1:80" ht="15" customHeight="1" thickTop="1">
      <c r="A10" s="66"/>
      <c r="B10" s="73"/>
      <c r="C10" s="76"/>
      <c r="D10" s="76"/>
      <c r="E10" s="76"/>
      <c r="F10" s="76"/>
      <c r="G10" s="76"/>
      <c r="H10" s="76"/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76"/>
      <c r="Y10" s="76"/>
      <c r="Z10" s="76"/>
      <c r="AA10" s="76"/>
      <c r="AB10" s="76"/>
      <c r="AC10" s="76"/>
      <c r="AD10" s="76"/>
      <c r="AE10" s="76"/>
      <c r="AF10" s="76"/>
      <c r="AG10" s="76"/>
      <c r="AH10" s="76"/>
      <c r="AI10" s="76"/>
      <c r="AJ10" s="90"/>
      <c r="AK10" s="90"/>
      <c r="AL10" s="90"/>
      <c r="AM10" s="90"/>
      <c r="AN10" s="90"/>
      <c r="AO10" s="81"/>
      <c r="AP10" s="102"/>
      <c r="AQ10" s="102"/>
      <c r="AR10" s="81"/>
      <c r="AS10" s="81"/>
      <c r="AT10" s="81"/>
      <c r="AU10" s="217"/>
      <c r="AV10" s="218"/>
      <c r="AW10" s="220"/>
      <c r="AX10" s="178"/>
      <c r="AY10" s="178"/>
      <c r="AZ10" s="178"/>
      <c r="BA10" s="221"/>
      <c r="BB10" s="221"/>
      <c r="BC10" s="222"/>
      <c r="BD10" s="211"/>
      <c r="BE10" s="223"/>
      <c r="BF10" s="211"/>
      <c r="BG10" s="211"/>
      <c r="BH10" s="178"/>
      <c r="BI10" s="178"/>
      <c r="BJ10" s="76"/>
      <c r="BK10" s="76"/>
      <c r="BL10" s="76"/>
      <c r="BM10" s="76"/>
      <c r="BN10" s="76"/>
      <c r="BO10" s="76"/>
      <c r="BP10" s="76"/>
      <c r="BQ10" s="76"/>
      <c r="BR10" s="76"/>
      <c r="BS10" s="198"/>
      <c r="BT10" s="198"/>
      <c r="BU10" s="198"/>
      <c r="BV10" s="197"/>
      <c r="BW10" s="198"/>
      <c r="BX10" s="198"/>
      <c r="BY10" s="198"/>
      <c r="BZ10" s="198"/>
      <c r="CA10" s="76"/>
      <c r="CB10" s="96"/>
    </row>
    <row r="11" spans="1:80" ht="11.25" customHeight="1">
      <c r="A11" s="66"/>
      <c r="B11" s="73"/>
      <c r="C11" s="76"/>
      <c r="D11" s="76"/>
      <c r="E11" s="76"/>
      <c r="F11" s="76"/>
      <c r="G11" s="76"/>
      <c r="H11" s="76"/>
      <c r="I11" s="76"/>
      <c r="J11" s="76"/>
      <c r="K11" s="76"/>
      <c r="L11" s="76"/>
      <c r="M11" s="76"/>
      <c r="N11" s="76"/>
      <c r="O11" s="76"/>
      <c r="P11" s="76"/>
      <c r="Q11" s="76"/>
      <c r="R11" s="89"/>
      <c r="S11" s="89"/>
      <c r="T11" s="89"/>
      <c r="U11" s="89"/>
      <c r="V11" s="89"/>
      <c r="W11" s="89"/>
      <c r="X11" s="89"/>
      <c r="Y11" s="89"/>
      <c r="Z11" s="89"/>
      <c r="AA11" s="89"/>
      <c r="AB11" s="89"/>
      <c r="AC11" s="89"/>
      <c r="AD11" s="89"/>
      <c r="AE11" s="89"/>
      <c r="AF11" s="89"/>
      <c r="AG11" s="76"/>
      <c r="AH11" s="76"/>
      <c r="AI11" s="76"/>
      <c r="AJ11" s="90"/>
      <c r="AK11" s="90"/>
      <c r="AL11" s="90"/>
      <c r="AM11" s="90"/>
      <c r="AN11" s="90"/>
      <c r="AO11" s="76"/>
      <c r="AP11" s="102"/>
      <c r="AQ11" s="102"/>
      <c r="AR11" s="76"/>
      <c r="AS11" s="76"/>
      <c r="AT11" s="76"/>
      <c r="AU11" s="76"/>
      <c r="AV11" s="76"/>
      <c r="AW11" s="76"/>
      <c r="AX11" s="76"/>
      <c r="AY11" s="76"/>
      <c r="AZ11" s="76"/>
      <c r="BA11" s="76"/>
      <c r="BB11" s="76"/>
      <c r="BC11" s="76"/>
      <c r="BD11" s="76"/>
      <c r="BE11" s="76"/>
      <c r="BF11" s="76"/>
      <c r="BG11" s="76"/>
      <c r="BH11" s="76"/>
      <c r="BI11" s="76"/>
      <c r="BJ11" s="76"/>
      <c r="BK11" s="76"/>
      <c r="BL11" s="76"/>
      <c r="BM11" s="76"/>
      <c r="BN11" s="76"/>
      <c r="BO11" s="76"/>
      <c r="BP11" s="76"/>
      <c r="BQ11" s="76"/>
      <c r="BR11" s="76"/>
      <c r="BS11" s="76"/>
      <c r="BT11" s="76"/>
      <c r="BU11" s="76"/>
      <c r="BV11" s="76"/>
      <c r="BW11" s="76"/>
      <c r="BX11" s="76"/>
      <c r="BY11" s="76"/>
      <c r="BZ11" s="76"/>
      <c r="CA11" s="76"/>
      <c r="CB11" s="97"/>
    </row>
    <row r="12" spans="1:80" ht="9.75" customHeight="1">
      <c r="A12" s="74"/>
      <c r="B12" s="71"/>
      <c r="C12" s="71"/>
      <c r="D12" s="71"/>
      <c r="E12" s="71"/>
      <c r="F12" s="71"/>
      <c r="G12" s="71"/>
      <c r="H12" s="71"/>
      <c r="I12" s="71"/>
      <c r="J12" s="71"/>
      <c r="K12" s="102"/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71"/>
      <c r="W12" s="71"/>
      <c r="X12" s="71"/>
      <c r="Y12" s="71"/>
      <c r="Z12" s="71"/>
      <c r="AA12" s="71"/>
      <c r="AB12" s="71"/>
      <c r="AC12" s="102"/>
      <c r="AD12" s="71"/>
      <c r="AE12" s="71"/>
      <c r="AF12" s="71"/>
      <c r="AG12" s="71"/>
      <c r="AH12" s="71"/>
      <c r="AI12" s="71"/>
      <c r="AJ12" s="71"/>
      <c r="AK12" s="71"/>
      <c r="AL12" s="71"/>
      <c r="AM12" s="71"/>
      <c r="AN12" s="71"/>
      <c r="AO12" s="71"/>
      <c r="AP12" s="102"/>
      <c r="AQ12" s="102"/>
      <c r="AR12" s="71"/>
      <c r="AS12" s="71"/>
      <c r="AT12" s="71"/>
      <c r="AU12" s="71"/>
      <c r="AV12" s="71"/>
      <c r="AW12" s="71"/>
      <c r="AX12" s="71"/>
      <c r="AY12" s="71"/>
      <c r="AZ12" s="71"/>
      <c r="BA12" s="71"/>
      <c r="BB12" s="71"/>
      <c r="BC12" s="71"/>
      <c r="BD12" s="71"/>
      <c r="BE12" s="102"/>
      <c r="BF12" s="71"/>
      <c r="BG12" s="71"/>
      <c r="BH12" s="71"/>
      <c r="BI12" s="71"/>
      <c r="BJ12" s="71"/>
      <c r="BK12" s="71"/>
      <c r="BL12" s="71"/>
      <c r="BM12" s="71"/>
      <c r="BN12" s="71"/>
    </row>
    <row r="13" spans="1:80" ht="15" customHeight="1">
      <c r="A13" s="104"/>
      <c r="B13" s="103"/>
      <c r="C13" s="103"/>
      <c r="D13" s="103"/>
      <c r="E13" s="103"/>
      <c r="F13" s="103"/>
      <c r="G13" s="103"/>
      <c r="H13" s="103"/>
      <c r="I13" s="103"/>
      <c r="J13" s="105"/>
      <c r="K13" s="107"/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  <c r="AC13" s="108"/>
      <c r="AD13" s="103"/>
      <c r="AE13" s="103"/>
      <c r="AF13" s="103"/>
      <c r="AG13" s="103"/>
      <c r="AH13" s="103"/>
      <c r="AI13" s="103"/>
      <c r="AJ13" s="103"/>
      <c r="AK13" s="103"/>
      <c r="AL13" s="103"/>
      <c r="AM13" s="103"/>
      <c r="AN13" s="103"/>
      <c r="AO13" s="103"/>
      <c r="AP13" s="103"/>
      <c r="AQ13" s="108"/>
      <c r="AR13" s="103"/>
      <c r="AS13" s="103"/>
      <c r="AT13" s="103"/>
      <c r="AU13" s="103"/>
      <c r="AV13" s="103"/>
      <c r="AW13" s="103"/>
      <c r="AX13" s="103"/>
      <c r="AY13" s="103"/>
      <c r="AZ13" s="103"/>
      <c r="BA13" s="103"/>
      <c r="BB13" s="103"/>
      <c r="BC13" s="103"/>
      <c r="BD13" s="103"/>
      <c r="BE13" s="108"/>
      <c r="BF13" s="103"/>
      <c r="BG13" s="103"/>
      <c r="BH13" s="103"/>
      <c r="BI13" s="103"/>
      <c r="BJ13" s="103"/>
      <c r="BK13" s="103"/>
      <c r="BL13" s="103"/>
      <c r="BM13" s="103"/>
      <c r="BN13" s="95"/>
      <c r="BP13" s="103"/>
      <c r="BQ13" s="103"/>
      <c r="BR13" s="103"/>
      <c r="BS13" s="103"/>
      <c r="BT13" s="103"/>
      <c r="BU13" s="103"/>
      <c r="BV13" s="103"/>
      <c r="BW13" s="103"/>
      <c r="BX13" s="103"/>
      <c r="BY13" s="103"/>
      <c r="BZ13" s="103"/>
      <c r="CA13" s="103"/>
      <c r="CB13" s="103"/>
    </row>
    <row r="14" spans="1:80" ht="37.5" customHeight="1">
      <c r="A14" s="66"/>
      <c r="B14" s="73"/>
      <c r="C14" s="68"/>
      <c r="D14" s="68" t="s">
        <v>603</v>
      </c>
      <c r="E14" s="68"/>
      <c r="F14" s="68"/>
      <c r="G14" s="68"/>
      <c r="H14" s="68"/>
      <c r="I14" s="68"/>
      <c r="J14" s="106"/>
      <c r="K14" s="107"/>
      <c r="L14" s="76"/>
      <c r="M14" s="68"/>
      <c r="N14" s="68" t="s">
        <v>555</v>
      </c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9"/>
      <c r="AC14" s="108"/>
      <c r="AD14" s="76"/>
      <c r="AE14" s="68"/>
      <c r="AF14" s="68" t="s">
        <v>556</v>
      </c>
      <c r="AG14" s="68"/>
      <c r="AH14" s="68"/>
      <c r="AI14" s="68"/>
      <c r="AJ14" s="68"/>
      <c r="AK14" s="68"/>
      <c r="AL14" s="68"/>
      <c r="AM14" s="68"/>
      <c r="AN14" s="68"/>
      <c r="AO14" s="68"/>
      <c r="AP14" s="69"/>
      <c r="AQ14" s="108"/>
      <c r="AR14" s="76"/>
      <c r="AS14" s="68"/>
      <c r="AT14" s="68" t="s">
        <v>595</v>
      </c>
      <c r="AU14" s="68"/>
      <c r="AV14" s="68"/>
      <c r="AW14" s="68"/>
      <c r="AX14" s="68"/>
      <c r="AY14" s="68"/>
      <c r="AZ14" s="68"/>
      <c r="BA14" s="68"/>
      <c r="BB14" s="68"/>
      <c r="BC14" s="68"/>
      <c r="BD14" s="69"/>
      <c r="BE14" s="108"/>
      <c r="BF14" s="76"/>
      <c r="BG14" s="68"/>
      <c r="BH14" s="68" t="s">
        <v>557</v>
      </c>
      <c r="BI14" s="68"/>
      <c r="BJ14" s="68"/>
      <c r="BK14" s="68"/>
      <c r="BL14" s="68"/>
      <c r="BM14" s="68"/>
      <c r="BN14" s="96"/>
      <c r="BP14" s="76"/>
      <c r="BQ14" s="68"/>
      <c r="BR14" s="68" t="s">
        <v>822</v>
      </c>
      <c r="BS14" s="68"/>
      <c r="BT14" s="68"/>
      <c r="BU14" s="68"/>
      <c r="BV14" s="68"/>
      <c r="BW14" s="68"/>
      <c r="BX14" s="68"/>
      <c r="BY14" s="68"/>
      <c r="BZ14" s="68"/>
      <c r="CA14" s="68"/>
      <c r="CB14" s="69"/>
    </row>
    <row r="15" spans="1:80">
      <c r="A15" s="66"/>
      <c r="B15" s="73"/>
      <c r="C15" s="76"/>
      <c r="D15" s="76"/>
      <c r="E15" s="76"/>
      <c r="F15" s="76"/>
      <c r="G15" s="76"/>
      <c r="H15" s="76"/>
      <c r="I15" s="76"/>
      <c r="J15" s="96"/>
      <c r="K15" s="107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  <c r="AA15" s="76"/>
      <c r="AB15" s="76"/>
      <c r="AC15" s="108"/>
      <c r="AD15" s="76"/>
      <c r="AE15" s="76"/>
      <c r="AF15" s="76"/>
      <c r="AG15" s="76"/>
      <c r="AH15" s="76"/>
      <c r="AI15" s="76"/>
      <c r="AJ15" s="76"/>
      <c r="AK15" s="76"/>
      <c r="AL15" s="76"/>
      <c r="AM15" s="76"/>
      <c r="AN15" s="76"/>
      <c r="AO15" s="76"/>
      <c r="AP15" s="76"/>
      <c r="AQ15" s="108"/>
      <c r="AR15" s="76"/>
      <c r="AS15" s="76"/>
      <c r="AT15" s="76"/>
      <c r="AU15" s="76"/>
      <c r="AV15" s="76"/>
      <c r="AW15" s="76"/>
      <c r="AX15" s="76"/>
      <c r="AY15" s="76"/>
      <c r="AZ15" s="76"/>
      <c r="BA15" s="76"/>
      <c r="BB15" s="76"/>
      <c r="BC15" s="76"/>
      <c r="BD15" s="76"/>
      <c r="BE15" s="108"/>
      <c r="BF15" s="76"/>
      <c r="BG15" s="76"/>
      <c r="BH15" s="76"/>
      <c r="BI15" s="76"/>
      <c r="BJ15" s="76"/>
      <c r="BK15" s="76"/>
      <c r="BL15" s="76"/>
      <c r="BM15" s="76"/>
      <c r="BN15" s="96"/>
      <c r="BP15" s="76"/>
      <c r="BQ15" s="76"/>
      <c r="BR15" s="76"/>
      <c r="BS15" s="76"/>
      <c r="BT15" s="76"/>
      <c r="BU15" s="76"/>
      <c r="BV15" s="76"/>
      <c r="BW15" s="76"/>
      <c r="BX15" s="76"/>
      <c r="BY15" s="76"/>
      <c r="BZ15" s="76"/>
      <c r="CA15" s="76"/>
      <c r="CB15" s="76"/>
    </row>
    <row r="16" spans="1:80" s="195" customFormat="1" ht="15.75" thickBot="1">
      <c r="A16" s="184"/>
      <c r="B16" s="185"/>
      <c r="C16" s="529" t="s">
        <v>536</v>
      </c>
      <c r="D16" s="527"/>
      <c r="E16" s="529"/>
      <c r="F16" s="191"/>
      <c r="G16" s="529" t="s">
        <v>537</v>
      </c>
      <c r="H16" s="527"/>
      <c r="I16" s="529"/>
      <c r="J16" s="187"/>
      <c r="K16" s="188"/>
      <c r="L16" s="191"/>
      <c r="M16" s="529" t="s">
        <v>562</v>
      </c>
      <c r="N16" s="527"/>
      <c r="O16" s="529"/>
      <c r="P16" s="191"/>
      <c r="Q16" s="527" t="s">
        <v>563</v>
      </c>
      <c r="R16" s="527"/>
      <c r="S16" s="527"/>
      <c r="T16" s="191"/>
      <c r="U16" s="527" t="s">
        <v>538</v>
      </c>
      <c r="V16" s="527"/>
      <c r="W16" s="527"/>
      <c r="X16" s="191"/>
      <c r="Y16" s="527" t="s">
        <v>540</v>
      </c>
      <c r="Z16" s="527"/>
      <c r="AA16" s="527"/>
      <c r="AB16" s="186"/>
      <c r="AC16" s="189"/>
      <c r="AD16" s="191"/>
      <c r="AE16" s="527" t="s">
        <v>537</v>
      </c>
      <c r="AF16" s="527"/>
      <c r="AG16" s="527"/>
      <c r="AH16" s="191"/>
      <c r="AI16" s="527" t="s">
        <v>538</v>
      </c>
      <c r="AJ16" s="527"/>
      <c r="AK16" s="527"/>
      <c r="AL16" s="191"/>
      <c r="AM16" s="527" t="s">
        <v>987</v>
      </c>
      <c r="AN16" s="527"/>
      <c r="AO16" s="527"/>
      <c r="AP16" s="192"/>
      <c r="AQ16" s="189"/>
      <c r="AR16" s="193"/>
      <c r="AS16" s="527" t="s">
        <v>536</v>
      </c>
      <c r="AT16" s="527"/>
      <c r="AU16" s="527"/>
      <c r="AV16" s="191"/>
      <c r="AW16" s="527" t="s">
        <v>537</v>
      </c>
      <c r="AX16" s="527"/>
      <c r="AY16" s="527"/>
      <c r="AZ16" s="191"/>
      <c r="BA16" s="527" t="s">
        <v>538</v>
      </c>
      <c r="BB16" s="527"/>
      <c r="BC16" s="527"/>
      <c r="BD16" s="192"/>
      <c r="BE16" s="189"/>
      <c r="BF16" s="191"/>
      <c r="BG16" s="527" t="s">
        <v>535</v>
      </c>
      <c r="BH16" s="527"/>
      <c r="BI16" s="527"/>
      <c r="BJ16" s="191"/>
      <c r="BK16" s="527" t="s">
        <v>534</v>
      </c>
      <c r="BL16" s="527"/>
      <c r="BM16" s="527"/>
      <c r="BN16" s="194"/>
      <c r="BP16" s="193"/>
      <c r="BQ16" s="527" t="s">
        <v>649</v>
      </c>
      <c r="BR16" s="527"/>
      <c r="BS16" s="527"/>
      <c r="BT16" s="191"/>
      <c r="BU16" s="527" t="s">
        <v>650</v>
      </c>
      <c r="BV16" s="527"/>
      <c r="BW16" s="527"/>
      <c r="BX16" s="191"/>
      <c r="BY16" s="527" t="s">
        <v>651</v>
      </c>
      <c r="BZ16" s="527"/>
      <c r="CA16" s="527"/>
      <c r="CB16" s="267"/>
    </row>
    <row r="17" spans="1:80" ht="7.5" customHeight="1" thickTop="1">
      <c r="A17" s="66"/>
      <c r="B17" s="73"/>
      <c r="C17" s="465">
        <f>IF(AND(INDEX(Navigation_data!$I$5:$X$69,MATCH(Navigation_!$C$23,Navigation_data!$H$5:$H$69,0),MATCH(Navigation_!R5,Navigation_data!$I$4:$X$4,0))&gt;0,V5="yes"),1,0)</f>
        <v>0</v>
      </c>
      <c r="D17" s="530"/>
      <c r="E17" s="465">
        <f>IF(AND(INDEX(Navigation_data!$I$5:$X$69,MATCH(Navigation_!$C$23,Navigation_data!$H$5:$H$69,0),MATCH(Navigation_!Z5,Navigation_data!$I$4:$X$4,0))&gt;0,AF5="yes"),7,0)</f>
        <v>0</v>
      </c>
      <c r="F17" s="76"/>
      <c r="G17" s="200">
        <f>IF(AND(INDEX(Navigation_data!$I$5:$X$69,MATCH(Navigation_!$G$23,Navigation_data!$H$5:$H$69,0),MATCH(Navigation_!R5,Navigation_data!$I$4:$X$4,0))&gt;0,V5="yes"),1,0)</f>
        <v>0</v>
      </c>
      <c r="H17" s="522"/>
      <c r="I17" s="200">
        <f>IF(AND(INDEX(Navigation_data!$I$5:$X$69,MATCH(Navigation_!$G$23,Navigation_data!$H$5:$H$69,0),MATCH(Navigation_!Z5,Navigation_data!$I$4:$X$4,0))&gt;0,AF5="yes"),7,0)</f>
        <v>0</v>
      </c>
      <c r="J17" s="96"/>
      <c r="K17" s="107"/>
      <c r="L17" s="76"/>
      <c r="M17" s="200">
        <f>IF(AND(INDEX(Navigation_data!$I$5:$X$69,MATCH(Navigation_!$M$23,Navigation_data!$H$5:$H$69,0),MATCH(Navigation_!R5,Navigation_data!$I$4:$X$4,0))&gt;0,V5="yes"),1,0)</f>
        <v>0</v>
      </c>
      <c r="N17" s="522"/>
      <c r="O17" s="200">
        <f>IF(AND(INDEX(Navigation_data!$I$5:$X$69,MATCH(Navigation_!$M$23,Navigation_data!$H$5:$H$69,0),MATCH(Navigation_!Z5,Navigation_data!$I$4:$X$4,0))&gt;0,AF5="yes"),7,0)</f>
        <v>0</v>
      </c>
      <c r="P17" s="76"/>
      <c r="Q17" s="200">
        <f>IF(AND(INDEX(Navigation_data!$I$5:$X$69,MATCH(Navigation_!$Q$23,Navigation_data!$H$5:$H$69,0),MATCH(Navigation_!$R5,Navigation_data!$I$4:$X$4,0))&gt;0,$V5="yes"),1,0)</f>
        <v>0</v>
      </c>
      <c r="R17" s="522"/>
      <c r="S17" s="200">
        <f>IF(AND(INDEX(Navigation_data!$I$5:$X$69,MATCH(Navigation_!$Q$23,Navigation_data!$H$5:$H$69,0),MATCH(Navigation_!$Z5,Navigation_data!$I$4:$X$4,0))&gt;0,$AF5="yes"),7,0)</f>
        <v>0</v>
      </c>
      <c r="T17" s="76"/>
      <c r="U17" s="200">
        <f>IF(AND(INDEX(Navigation_data!$I$5:$X$69,MATCH(Navigation_!$U$23,Navigation_data!$H$5:$H$69,0),MATCH(Navigation_!$R5,Navigation_data!$I$4:$X$4,0))&gt;0,$V5="yes"),1,0)</f>
        <v>0</v>
      </c>
      <c r="V17" s="335"/>
      <c r="W17" s="200">
        <f>IF(AND(INDEX(Navigation_data!$I$5:$X$69,MATCH(Navigation_!$U$23,Navigation_data!$H$5:$H$69,0),MATCH(Navigation_!$Z5,Navigation_data!$I$4:$X$4,0))&gt;0,$AF5="yes"),7,0)</f>
        <v>0</v>
      </c>
      <c r="X17" s="76"/>
      <c r="Y17" s="200">
        <f>IF(AND(INDEX(Navigation_data!$I$5:$X$69,MATCH(Navigation_!$Y$23,Navigation_data!$H$5:$H$69,0),MATCH(Navigation_!$R5,Navigation_data!$I$4:$X$4,0))&gt;0,$V5="yes"),1,0)</f>
        <v>0</v>
      </c>
      <c r="Z17" s="522"/>
      <c r="AA17" s="200">
        <f>IF(AND(INDEX(Navigation_data!$I$5:$X$69,MATCH(Navigation_!$Y$23,Navigation_data!$H$5:$H$69,0),MATCH(Navigation_!$Z5,Navigation_data!$I$4:$X$4,0))&gt;0,$AF5="yes"),7,0)</f>
        <v>0</v>
      </c>
      <c r="AB17" s="76"/>
      <c r="AC17" s="108"/>
      <c r="AD17" s="76"/>
      <c r="AE17" s="200">
        <f>IF(AND(INDEX(Navigation_data!$I$5:$X$69,MATCH(Navigation_!$AE$23,Navigation_data!$H$5:$H$69,0),MATCH(Navigation_!$R5,Navigation_data!$I$4:$X$4,0))&gt;0,$V5="yes"),1,0)</f>
        <v>0</v>
      </c>
      <c r="AF17" s="522"/>
      <c r="AG17" s="200">
        <f>IF(AND(INDEX(Navigation_data!$I$5:$X$69,MATCH(Navigation_!$AE$23,Navigation_data!$H$5:$H$69,0),MATCH(Navigation_!$Z5,Navigation_data!$I$4:$X$4,0))&gt;0,$AF5="yes"),7,0)</f>
        <v>0</v>
      </c>
      <c r="AH17" s="76"/>
      <c r="AI17" s="200">
        <f>IF(AND(INDEX(Navigation_data!$I$5:$X$69,MATCH(Navigation_!$AI$23,Navigation_data!$H$5:$H$69,0),MATCH(Navigation_!$R5,Navigation_data!$I$4:$X$4,0))&gt;0,$V5="yes"),1,0)</f>
        <v>0</v>
      </c>
      <c r="AJ17" s="522"/>
      <c r="AK17" s="200">
        <f>IF(AND(INDEX(Navigation_data!$I$5:$X$69,MATCH(Navigation_!$AI23,Navigation_data!$H$5:$H$69,0),MATCH(Navigation_!$Z5,Navigation_data!$I$4:$X$4,0))&gt;0,$AF5="yes"),7,0)</f>
        <v>0</v>
      </c>
      <c r="AL17" s="76"/>
      <c r="AM17" s="200">
        <f>IF(AND(INDEX(Navigation_data!$I$5:$X$69,MATCH(Navigation_!$AM$23,Navigation_data!$H$5:$H$69,0),MATCH(Navigation_!R5,Navigation_data!$I$4:$X$4,0))&gt;0,V5="yes"),1,0)</f>
        <v>0</v>
      </c>
      <c r="AN17" s="525"/>
      <c r="AO17" s="200">
        <f>IF(AND(INDEX(Navigation_data!$I$5:$X$69,MATCH(Navigation_!$AM$23,Navigation_data!$H$5:$H$69,0),MATCH(Z5,Navigation_data!$I$4:$X$4,0))&gt;0,AF5="yes"),7,0)</f>
        <v>0</v>
      </c>
      <c r="AP17" s="82"/>
      <c r="AQ17" s="108"/>
      <c r="AR17" s="76"/>
      <c r="AS17" s="200">
        <f>IF(AND(INDEX(Navigation_data!$I$5:$X$69,MATCH(Navigation_!$AS$23,Navigation_data!$H$5:$H$69,0),MATCH(Navigation_!$R5,Navigation_data!$I$4:$X$4,0))&gt;0,$V5="yes"),1,0)</f>
        <v>0</v>
      </c>
      <c r="AT17" s="522"/>
      <c r="AU17" s="200">
        <f>IF(AND(INDEX(Navigation_data!$I$5:$X$69,MATCH(Navigation_!$AS$23,Navigation_data!$H$5:$H$69,0),MATCH(Navigation_!$Z5,Navigation_data!$I$4:$X$4,0))&gt;0,$AF5="yes"),7,0)</f>
        <v>0</v>
      </c>
      <c r="AV17" s="76"/>
      <c r="AW17" s="200">
        <f>IF(AND(INDEX(Navigation_data!$I$5:$X$69,MATCH(Navigation_!$AW$23,Navigation_data!$H$5:$H$69,0),MATCH(Navigation_!$R5,Navigation_data!$I$4:$X$4,0))&gt;0,$V5="yes"),1,0)</f>
        <v>0</v>
      </c>
      <c r="AX17" s="453"/>
      <c r="AY17" s="200">
        <f>IF(AND(INDEX(Navigation_data!$I$5:$X$69,MATCH(Navigation_!$AW$23,Navigation_data!$H$5:$H$69,0),MATCH(Navigation_!$Z5,Navigation_data!$I$4:$X$4,0))&gt;0,$AF5="yes"),7,0)</f>
        <v>0</v>
      </c>
      <c r="AZ17" s="76"/>
      <c r="BA17" s="200">
        <f>IF(AND(INDEX(Navigation_data!$I$5:$X$69,MATCH(Navigation_!$BA$23,Navigation_data!$H$5:$H$69,0),MATCH(Navigation_!$R5,Navigation_data!$I$4:$X$4,0))&gt;0,$V5="yes"),1,0)</f>
        <v>0</v>
      </c>
      <c r="BB17" s="522"/>
      <c r="BC17" s="200">
        <f>IF(AND(INDEX(Navigation_data!$I$5:$X$69,MATCH(Navigation_!$BA$23,Navigation_data!$H$5:$H$69,0),MATCH(Navigation_!$Z5,Navigation_data!$I$4:$X$4,0))&gt;0,$AF5="yes"),7,0)</f>
        <v>0</v>
      </c>
      <c r="BD17" s="82"/>
      <c r="BE17" s="108"/>
      <c r="BF17" s="76"/>
      <c r="BG17" s="200">
        <f>IF(AND(INDEX(Navigation_data!$I$5:$X$69,MATCH(Navigation_!$BG$23,Navigation_data!$H$5:$H$69,0),MATCH(Navigation_!$R5,Navigation_data!$I$4:$X$4,0))&gt;0,$V5="yes"),1,0)</f>
        <v>0</v>
      </c>
      <c r="BH17" s="522"/>
      <c r="BI17" s="200">
        <f>IF(AND(INDEX(Navigation_data!$I$5:$X$69,MATCH(Navigation_!$BG$23,Navigation_data!$H$5:$H$69,0),MATCH(Navigation_!$Z5,Navigation_data!$I$4:$X$4,0))&gt;0,$AF5="yes"),7,0)</f>
        <v>0</v>
      </c>
      <c r="BJ17" s="76"/>
      <c r="BK17" s="200">
        <f>IF(AND(INDEX(Navigation_data!$I$5:$X$69,MATCH(Navigation_!$BK$23,Navigation_data!$H$5:$H$69,0),MATCH(Navigation_!$R5,Navigation_data!$I$4:$X$4,0))&gt;0,$V5="yes"),1,0)</f>
        <v>0</v>
      </c>
      <c r="BL17" s="522"/>
      <c r="BM17" s="200">
        <f>IF(AND(INDEX(Navigation_data!$I$5:$X$69,MATCH(Navigation_!$BK$23,Navigation_data!$H$5:$H$69,0),MATCH(Navigation_!$Z5,Navigation_data!$I$4:$X$4,0))&gt;0,$AF5="yes"),7,0)</f>
        <v>0</v>
      </c>
      <c r="BN17" s="96"/>
      <c r="BO17" s="94"/>
      <c r="BP17" s="76"/>
      <c r="BQ17" s="200"/>
      <c r="BR17" s="522"/>
      <c r="BS17" s="200"/>
      <c r="BT17" s="76"/>
      <c r="BU17" s="200"/>
      <c r="BV17" s="522"/>
      <c r="BW17" s="200"/>
      <c r="BX17" s="76"/>
      <c r="BY17" s="200"/>
      <c r="BZ17" s="522"/>
      <c r="CA17" s="200"/>
      <c r="CB17" s="82"/>
    </row>
    <row r="18" spans="1:80" ht="7.5" customHeight="1">
      <c r="A18" s="66"/>
      <c r="B18" s="73"/>
      <c r="C18" s="466">
        <f>IF(AND(INDEX(Navigation_data!$I$5:$X$69,MATCH(Navigation_!$C$23,Navigation_data!$H$5:$H$69,0),MATCH(Navigation_!R6,Navigation_data!$I$4:$X$4,0))&gt;0,V6="yes"),2,0)</f>
        <v>0</v>
      </c>
      <c r="D18" s="530"/>
      <c r="E18" s="466">
        <f>IF(AND(INDEX(Navigation_data!$I$5:$X$69,MATCH(Navigation_!$C$23,Navigation_data!$H$5:$H$69,0),MATCH(Navigation_!Z6,Navigation_data!$I$4:$X$4,0))&gt;0,AF6="yes"),8,0)</f>
        <v>0</v>
      </c>
      <c r="F18" s="76"/>
      <c r="G18" s="201">
        <f>IF(AND(INDEX(Navigation_data!$I$5:$X$69,MATCH(Navigation_!$G$23,Navigation_data!$H$5:$H$69,0),MATCH(Navigation_!R6,Navigation_data!$I$4:$X$4,0))&gt;0,V6="yes"),2,0)</f>
        <v>0</v>
      </c>
      <c r="H18" s="522"/>
      <c r="I18" s="201">
        <f>IF(AND(INDEX(Navigation_data!$I$5:$X$69,MATCH(Navigation_!$G$23,Navigation_data!$H$5:$H$69,0),MATCH(Navigation_!Z6,Navigation_data!$I$4:$X$4,0))&gt;0,AF6="yes"),8,0)</f>
        <v>0</v>
      </c>
      <c r="J18" s="96"/>
      <c r="K18" s="107"/>
      <c r="L18" s="76"/>
      <c r="M18" s="201">
        <f>IF(AND(INDEX(Navigation_data!$I$5:$X$69,MATCH(Navigation_!$M$23,Navigation_data!$H$5:$H$69,0),MATCH(Navigation_!$R6,Navigation_data!$I$4:$X$4,0))&gt;0,$V6="yes"),2,0)</f>
        <v>0</v>
      </c>
      <c r="N18" s="522"/>
      <c r="O18" s="201">
        <f>IF(AND(INDEX(Navigation_data!$I$5:$X$69,MATCH(Navigation_!$M$23,Navigation_data!$H$5:$H$69,0),MATCH(Navigation_!$Z6,Navigation_data!$I$4:$X$4,0))&gt;0,$AF6="yes"),8,0)</f>
        <v>0</v>
      </c>
      <c r="P18" s="76"/>
      <c r="Q18" s="201">
        <f>IF(AND(INDEX(Navigation_data!$I$5:$X$69,MATCH(Navigation_!$Q$23,Navigation_data!$H$5:$H$69,0),MATCH(Navigation_!$R6,Navigation_data!$I$4:$X$4,0))&gt;0,$V6="yes"),2,0)</f>
        <v>0</v>
      </c>
      <c r="R18" s="522"/>
      <c r="S18" s="201">
        <f>IF(AND(INDEX(Navigation_data!$I$5:$X$69,MATCH(Navigation_!$Q$23,Navigation_data!$H$5:$H$69,0),MATCH(Navigation_!$Z6,Navigation_data!$I$4:$X$4,0))&gt;0,$AF6="yes"),8,0)</f>
        <v>0</v>
      </c>
      <c r="T18" s="76"/>
      <c r="U18" s="201">
        <f>IF(AND(INDEX(Navigation_data!$I$5:$X$69,MATCH(Navigation_!$U$23,Navigation_data!$H$5:$H$69,0),MATCH(Navigation_!$R6,Navigation_data!$I$4:$X$4,0))&gt;0,$V6="yes"),2,0)</f>
        <v>0</v>
      </c>
      <c r="V18" s="335"/>
      <c r="W18" s="201">
        <f>IF(AND(INDEX(Navigation_data!$I$5:$X$69,MATCH(Navigation_!$U$23,Navigation_data!$H$5:$H$69,0),MATCH(Navigation_!$Z6,Navigation_data!$I$4:$X$4,0))&gt;0,$AF6="yes"),8,0)</f>
        <v>0</v>
      </c>
      <c r="X18" s="76"/>
      <c r="Y18" s="201">
        <f>IF(AND(INDEX(Navigation_data!$I$5:$X$69,MATCH(Navigation_!$Y$23,Navigation_data!$H$5:$H$69,0),MATCH(Navigation_!$R6,Navigation_data!$I$4:$X$4,0))&gt;0,$V6="yes"),2,0)</f>
        <v>0</v>
      </c>
      <c r="Z18" s="522"/>
      <c r="AA18" s="201">
        <f>IF(AND(INDEX(Navigation_data!$I$5:$X$69,MATCH(Navigation_!$Y$23,Navigation_data!$H$5:$H$69,0),MATCH(Navigation_!$Z6,Navigation_data!$I$4:$X$4,0))&gt;0,$AF6="yes"),8,0)</f>
        <v>0</v>
      </c>
      <c r="AB18" s="76"/>
      <c r="AC18" s="108"/>
      <c r="AD18" s="76"/>
      <c r="AE18" s="201">
        <f>IF(AND(INDEX(Navigation_data!$I$5:$X$69,MATCH(Navigation_!$AE$23,Navigation_data!$H$5:$H$69,0),MATCH(Navigation_!$R6,Navigation_data!$I$4:$X$4,0))&gt;0,$V6="yes"),2,0)</f>
        <v>0</v>
      </c>
      <c r="AF18" s="522"/>
      <c r="AG18" s="201">
        <f>IF(AND(INDEX(Navigation_data!$I$5:$X$69,MATCH(Navigation_!$AE$23,Navigation_data!$H$5:$H$69,0),MATCH(Navigation_!$Z6,Navigation_data!$I$4:$X$4,0))&gt;0,$AF6="yes"),8,0)</f>
        <v>0</v>
      </c>
      <c r="AH18" s="76"/>
      <c r="AI18" s="201">
        <f>IF(AND(INDEX(Navigation_data!$I$5:$X$69,MATCH(Navigation_!$AI$23,Navigation_data!$H$5:$H$69,0),MATCH(Navigation_!$R6,Navigation_data!$I$4:$X$4,0))&gt;0,$V6="yes"),2,0)</f>
        <v>0</v>
      </c>
      <c r="AJ18" s="522"/>
      <c r="AK18" s="201">
        <f>IF(AND(INDEX(Navigation_data!$I$5:$X$69,MATCH(Navigation_!$AI23,Navigation_data!$H$5:$H$69,0),MATCH(Navigation_!$Z6,Navigation_data!$I$4:$X$4,0))&gt;0,$AF6="yes"),8,0)</f>
        <v>0</v>
      </c>
      <c r="AL18" s="76"/>
      <c r="AM18" s="201">
        <f>IF(AND(INDEX(Navigation_data!$I$5:$X$69,MATCH(Navigation_!$AM$23,Navigation_data!$H$5:$H$69,0),MATCH(Navigation_!R6,Navigation_data!$I$4:$X$4,0))&gt;0,V6="yes"),2,0)</f>
        <v>0</v>
      </c>
      <c r="AN18" s="526"/>
      <c r="AO18" s="201">
        <f>IF(AND(INDEX(Navigation_data!$I$5:$X$69,MATCH(Navigation_!$AM$23,Navigation_data!$H$5:$H$69,0),MATCH(Z6,Navigation_data!$I$4:$X$4,0))&gt;0,AF6="yes"),8,0)</f>
        <v>0</v>
      </c>
      <c r="AP18" s="82"/>
      <c r="AQ18" s="108"/>
      <c r="AR18" s="76"/>
      <c r="AS18" s="201">
        <f>IF(AND(INDEX(Navigation_data!$I$5:$X$69,MATCH(Navigation_!$AS$23,Navigation_data!$H$5:$H$69,0),MATCH(Navigation_!$R6,Navigation_data!$I$4:$X$4,0))&gt;0,$V6="yes"),2,0)</f>
        <v>0</v>
      </c>
      <c r="AT18" s="522"/>
      <c r="AU18" s="201">
        <f>IF(AND(INDEX(Navigation_data!$I$5:$X$69,MATCH(Navigation_!$AS$23,Navigation_data!$H$5:$H$69,0),MATCH(Navigation_!$Z6,Navigation_data!$I$4:$X$4,0))&gt;0,$AF6="yes"),8,0)</f>
        <v>0</v>
      </c>
      <c r="AV18" s="76"/>
      <c r="AW18" s="201">
        <f>IF(AND(INDEX(Navigation_data!$I$5:$X$69,MATCH(Navigation_!$AW$23,Navigation_data!$H$5:$H$69,0),MATCH(Navigation_!$R6,Navigation_data!$I$4:$X$4,0))&gt;0,$V6="yes"),2,0)</f>
        <v>0</v>
      </c>
      <c r="AX18" s="453"/>
      <c r="AY18" s="201">
        <f>IF(AND(INDEX(Navigation_data!$I$5:$X$69,MATCH(Navigation_!$AW$23,Navigation_data!$H$5:$H$69,0),MATCH(Navigation_!$Z6,Navigation_data!$I$4:$X$4,0))&gt;0,$AF6="yes"),8,0)</f>
        <v>0</v>
      </c>
      <c r="AZ18" s="76"/>
      <c r="BA18" s="201">
        <f>IF(AND(INDEX(Navigation_data!$I$5:$X$69,MATCH(Navigation_!$BA$23,Navigation_data!$H$5:$H$69,0),MATCH(Navigation_!$R6,Navigation_data!$I$4:$X$4,0))&gt;0,$V6="yes"),2,0)</f>
        <v>0</v>
      </c>
      <c r="BB18" s="522"/>
      <c r="BC18" s="201">
        <f>IF(AND(INDEX(Navigation_data!$I$5:$X$69,MATCH(Navigation_!$BA$23,Navigation_data!$H$5:$H$69,0),MATCH(Navigation_!$Z6,Navigation_data!$I$4:$X$4,0))&gt;0,$AF6="yes"),8,0)</f>
        <v>0</v>
      </c>
      <c r="BD18" s="82"/>
      <c r="BE18" s="108"/>
      <c r="BF18" s="76"/>
      <c r="BG18" s="201">
        <f>IF(AND(INDEX(Navigation_data!$I$5:$X$69,MATCH(Navigation_!$BG$23,Navigation_data!$H$5:$H$69,0),MATCH(Navigation_!$R6,Navigation_data!$I$4:$X$4,0))&gt;0,$V6="yes"),2,0)</f>
        <v>0</v>
      </c>
      <c r="BH18" s="522"/>
      <c r="BI18" s="201">
        <f>IF(AND(INDEX(Navigation_data!$I$5:$X$69,MATCH(Navigation_!$BG$23,Navigation_data!$H$5:$H$69,0),MATCH(Navigation_!$Z6,Navigation_data!$I$4:$X$4,0))&gt;0,$AF6="yes"),8,0)</f>
        <v>0</v>
      </c>
      <c r="BJ18" s="76"/>
      <c r="BK18" s="201">
        <f>IF(AND(INDEX(Navigation_data!$I$5:$X$69,MATCH(Navigation_!$BK$23,Navigation_data!$H$5:$H$69,0),MATCH(Navigation_!$R6,Navigation_data!$I$4:$X$4,0))&gt;0,$V6="yes"),2,0)</f>
        <v>0</v>
      </c>
      <c r="BL18" s="522"/>
      <c r="BM18" s="201">
        <f>IF(AND(INDEX(Navigation_data!$I$5:$X$69,MATCH(Navigation_!$BK$23,Navigation_data!$H$5:$H$69,0),MATCH(Navigation_!$Z6,Navigation_data!$I$4:$X$4,0))&gt;0,$AF6="yes"),8,0)</f>
        <v>0</v>
      </c>
      <c r="BN18" s="96"/>
      <c r="BO18" s="94"/>
      <c r="BP18" s="76"/>
      <c r="BQ18" s="201"/>
      <c r="BR18" s="522"/>
      <c r="BS18" s="201"/>
      <c r="BT18" s="76"/>
      <c r="BU18" s="201"/>
      <c r="BV18" s="522"/>
      <c r="BW18" s="201"/>
      <c r="BX18" s="76"/>
      <c r="BY18" s="201"/>
      <c r="BZ18" s="522"/>
      <c r="CA18" s="201"/>
      <c r="CB18" s="82"/>
    </row>
    <row r="19" spans="1:80" ht="7.5" customHeight="1">
      <c r="A19" s="66"/>
      <c r="B19" s="73"/>
      <c r="C19" s="466">
        <f>IF(AND(INDEX(Navigation_data!$I$5:$X$69,MATCH(Navigation_!$C$23,Navigation_data!$H$5:$H$69,0),MATCH(Navigation_!R7,Navigation_data!$I$4:$X$4,0))&gt;0,V7="yes"),3,0)</f>
        <v>0</v>
      </c>
      <c r="D19" s="530"/>
      <c r="E19" s="466">
        <f>IF(AND(INDEX(Navigation_data!$I$5:$X$69,MATCH(Navigation_!$C$23,Navigation_data!$H$5:$H$69,0),MATCH(Navigation_!Z7,Navigation_data!$I$4:$X$4,0))&gt;0,AF7="yes"),9,0)</f>
        <v>0</v>
      </c>
      <c r="F19" s="76"/>
      <c r="G19" s="201">
        <f>IF(AND(INDEX(Navigation_data!$I$5:$X$69,MATCH(Navigation_!$G$23,Navigation_data!$H$5:$H$69,0),MATCH(Navigation_!R7,Navigation_data!$I$4:$X$4,0))&gt;0,V7="yes"),3,0)</f>
        <v>0</v>
      </c>
      <c r="H19" s="522"/>
      <c r="I19" s="201">
        <f>IF(AND(INDEX(Navigation_data!$I$5:$X$69,MATCH(Navigation_!$G$23,Navigation_data!$H$5:$H$69,0),MATCH(Navigation_!Z7,Navigation_data!$I$4:$X$4,0))&gt;0,AF7="yes"),9,0)</f>
        <v>0</v>
      </c>
      <c r="J19" s="96"/>
      <c r="K19" s="107"/>
      <c r="L19" s="76"/>
      <c r="M19" s="201">
        <f>IF(AND(INDEX(Navigation_data!$I$5:$X$69,MATCH(Navigation_!$M$23,Navigation_data!$H$5:$H$69,0),MATCH(Navigation_!$R7,Navigation_data!$I$4:$X$4,0))&gt;0,$V7="yes"),3,0)</f>
        <v>0</v>
      </c>
      <c r="N19" s="522"/>
      <c r="O19" s="201">
        <f>IF(AND(INDEX(Navigation_data!$I$5:$X$69,MATCH(Navigation_!$M$23,Navigation_data!$H$5:$H$69,0),MATCH(Navigation_!$Z7,Navigation_data!$I$4:$X$4,0))&gt;0,$AF7="yes"),9,0)</f>
        <v>0</v>
      </c>
      <c r="P19" s="76"/>
      <c r="Q19" s="201">
        <f>IF(AND(INDEX(Navigation_data!$I$5:$X$69,MATCH(Navigation_!$Q$23,Navigation_data!$H$5:$H$69,0),MATCH(Navigation_!$R7,Navigation_data!$I$4:$X$4,0))&gt;0,$V7="yes"),3,0)</f>
        <v>0</v>
      </c>
      <c r="R19" s="522"/>
      <c r="S19" s="201">
        <f>IF(AND(INDEX(Navigation_data!$I$5:$X$69,MATCH(Navigation_!$Q$23,Navigation_data!$H$5:$H$69,0),MATCH(Navigation_!$Z7,Navigation_data!$I$4:$X$4,0))&gt;0,$AF7="yes"),9,0)</f>
        <v>0</v>
      </c>
      <c r="T19" s="76"/>
      <c r="U19" s="201">
        <f>IF(AND(INDEX(Navigation_data!$I$5:$X$69,MATCH(Navigation_!$U$23,Navigation_data!$H$5:$H$69,0),MATCH(Navigation_!$R7,Navigation_data!$I$4:$X$4,0))&gt;0,$V7="yes"),3,0)</f>
        <v>0</v>
      </c>
      <c r="V19" s="335"/>
      <c r="W19" s="201">
        <f>IF(AND(INDEX(Navigation_data!$I$5:$X$69,MATCH(Navigation_!$U$23,Navigation_data!$H$5:$H$69,0),MATCH(Navigation_!$Z7,Navigation_data!$I$4:$X$4,0))&gt;0,$AF7="yes"),9,0)</f>
        <v>0</v>
      </c>
      <c r="X19" s="76"/>
      <c r="Y19" s="201">
        <f>IF(AND(INDEX(Navigation_data!$I$5:$X$69,MATCH(Navigation_!$Y$23,Navigation_data!$H$5:$H$69,0),MATCH(Navigation_!$R7,Navigation_data!$I$4:$X$4,0))&gt;0,$V7="yes"),3,0)</f>
        <v>0</v>
      </c>
      <c r="Z19" s="522"/>
      <c r="AA19" s="201">
        <f>IF(AND(INDEX(Navigation_data!$I$5:$X$69,MATCH(Navigation_!$Y$23,Navigation_data!$H$5:$H$69,0),MATCH(Navigation_!$Z7,Navigation_data!$I$4:$X$4,0))&gt;0,$AF7="yes"),9,0)</f>
        <v>0</v>
      </c>
      <c r="AB19" s="76"/>
      <c r="AC19" s="108"/>
      <c r="AD19" s="76"/>
      <c r="AE19" s="201">
        <f>IF(AND(INDEX(Navigation_data!$I$5:$X$69,MATCH(Navigation_!$AE$23,Navigation_data!$H$5:$H$69,0),MATCH(Navigation_!$R7,Navigation_data!$I$4:$X$4,0))&gt;0,$V7="yes"),3,0)</f>
        <v>0</v>
      </c>
      <c r="AF19" s="522"/>
      <c r="AG19" s="201">
        <f>IF(AND(INDEX(Navigation_data!$I$5:$X$69,MATCH(Navigation_!$AE$23,Navigation_data!$H$5:$H$69,0),MATCH(Navigation_!$Z7,Navigation_data!$I$4:$X$4,0))&gt;0,$AF7="yes"),9,0)</f>
        <v>0</v>
      </c>
      <c r="AH19" s="76"/>
      <c r="AI19" s="201">
        <f>IF(AND(INDEX(Navigation_data!$I$5:$X$69,MATCH(Navigation_!$AI$23,Navigation_data!$H$5:$H$69,0),MATCH(Navigation_!$R7,Navigation_data!$I$4:$X$4,0))&gt;0,$V7="yes"),3,0)</f>
        <v>0</v>
      </c>
      <c r="AJ19" s="522"/>
      <c r="AK19" s="201">
        <f>IF(AND(INDEX(Navigation_data!$I$5:$X$69,MATCH(Navigation_!$AI23,Navigation_data!$H$5:$H$69,0),MATCH(Navigation_!$Z7,Navigation_data!$I$4:$X$4,0))&gt;0,$AF7="yes"),9,0)</f>
        <v>0</v>
      </c>
      <c r="AL19" s="76"/>
      <c r="AM19" s="201">
        <f>IF(AND(INDEX(Navigation_data!$I$5:$X$69,MATCH(Navigation_!$AM$23,Navigation_data!$H$5:$H$69,0),MATCH(Navigation_!R7,Navigation_data!$I$4:$X$4,0))&gt;0,V7="yes"),2,0)</f>
        <v>0</v>
      </c>
      <c r="AN19" s="526"/>
      <c r="AO19" s="201">
        <f>IF(AND(INDEX(Navigation_data!$I$5:$X$69,MATCH(Navigation_!$AM$23,Navigation_data!$H$5:$H$69,0),MATCH(Z7,Navigation_data!$I$4:$X$4,0))&gt;0,AF7="yes"),9,0)</f>
        <v>0</v>
      </c>
      <c r="AP19" s="82"/>
      <c r="AQ19" s="108"/>
      <c r="AR19" s="76"/>
      <c r="AS19" s="201">
        <f>IF(AND(INDEX(Navigation_data!$I$5:$X$69,MATCH(Navigation_!$AS$23,Navigation_data!$H$5:$H$69,0),MATCH(Navigation_!$R7,Navigation_data!$I$4:$X$4,0))&gt;0,$V7="yes"),3,0)</f>
        <v>0</v>
      </c>
      <c r="AT19" s="522"/>
      <c r="AU19" s="201">
        <f>IF(AND(INDEX(Navigation_data!$I$5:$X$69,MATCH(Navigation_!$AS$23,Navigation_data!$H$5:$H$69,0),MATCH(Navigation_!$Z7,Navigation_data!$I$4:$X$4,0))&gt;0,$AF7="yes"),9,0)</f>
        <v>0</v>
      </c>
      <c r="AV19" s="76"/>
      <c r="AW19" s="201">
        <f>IF(AND(INDEX(Navigation_data!$I$5:$X$69,MATCH(Navigation_!$AW$23,Navigation_data!$H$5:$H$69,0),MATCH(Navigation_!$R7,Navigation_data!$I$4:$X$4,0))&gt;0,$V7="yes"),3,0)</f>
        <v>0</v>
      </c>
      <c r="AX19" s="453"/>
      <c r="AY19" s="201">
        <f>IF(AND(INDEX(Navigation_data!$I$5:$X$69,MATCH(Navigation_!$AW$23,Navigation_data!$H$5:$H$69,0),MATCH(Navigation_!$Z7,Navigation_data!$I$4:$X$4,0))&gt;0,$AF7="yes"),9,0)</f>
        <v>0</v>
      </c>
      <c r="AZ19" s="76"/>
      <c r="BA19" s="201">
        <f>IF(AND(INDEX(Navigation_data!$I$5:$X$69,MATCH(Navigation_!$BA$23,Navigation_data!$H$5:$H$69,0),MATCH(Navigation_!$R7,Navigation_data!$I$4:$X$4,0))&gt;0,$V7="yes"),3,0)</f>
        <v>0</v>
      </c>
      <c r="BB19" s="522"/>
      <c r="BC19" s="201">
        <f>IF(AND(INDEX(Navigation_data!$I$5:$X$69,MATCH(Navigation_!$BA$23,Navigation_data!$H$5:$H$69,0),MATCH(Navigation_!$Z7,Navigation_data!$I$4:$X$4,0))&gt;0,$AF7="yes"),9,0)</f>
        <v>0</v>
      </c>
      <c r="BD19" s="82"/>
      <c r="BE19" s="108"/>
      <c r="BF19" s="76"/>
      <c r="BG19" s="201">
        <f>IF(AND(INDEX(Navigation_data!$I$5:$X$69,MATCH(Navigation_!$BG$23,Navigation_data!$H$5:$H$69,0),MATCH(Navigation_!$R7,Navigation_data!$I$4:$X$4,0))&gt;0,$V7="yes"),3,0)</f>
        <v>0</v>
      </c>
      <c r="BH19" s="522"/>
      <c r="BI19" s="201">
        <f>IF(AND(INDEX(Navigation_data!$I$5:$X$69,MATCH(Navigation_!$BG$23,Navigation_data!$H$5:$H$69,0),MATCH(Navigation_!$Z7,Navigation_data!$I$4:$X$4,0))&gt;0,$AF7="yes"),9,0)</f>
        <v>0</v>
      </c>
      <c r="BJ19" s="76"/>
      <c r="BK19" s="201">
        <f>IF(AND(INDEX(Navigation_data!$I$5:$X$69,MATCH(Navigation_!$BK$23,Navigation_data!$H$5:$H$69,0),MATCH(Navigation_!$R7,Navigation_data!$I$4:$X$4,0))&gt;0,$V7="yes"),3,0)</f>
        <v>0</v>
      </c>
      <c r="BL19" s="522"/>
      <c r="BM19" s="201">
        <f>IF(AND(INDEX(Navigation_data!$I$5:$X$69,MATCH(Navigation_!$BK$23,Navigation_data!$H$5:$H$69,0),MATCH(Navigation_!$Z7,Navigation_data!$I$4:$X$4,0))&gt;0,$AF7="yes"),9,0)</f>
        <v>0</v>
      </c>
      <c r="BN19" s="96"/>
      <c r="BO19" s="94"/>
      <c r="BP19" s="76"/>
      <c r="BQ19" s="201"/>
      <c r="BR19" s="522"/>
      <c r="BS19" s="201"/>
      <c r="BT19" s="76"/>
      <c r="BU19" s="201"/>
      <c r="BV19" s="522"/>
      <c r="BW19" s="201"/>
      <c r="BX19" s="76"/>
      <c r="BY19" s="201"/>
      <c r="BZ19" s="522"/>
      <c r="CA19" s="201"/>
      <c r="CB19" s="82"/>
    </row>
    <row r="20" spans="1:80" ht="7.5" customHeight="1">
      <c r="A20" s="66"/>
      <c r="B20" s="73"/>
      <c r="C20" s="466">
        <f>IF(AND(INDEX(Navigation_data!$I$5:$X$69,MATCH(Navigation_!$C$23,Navigation_data!$H$5:$H$69,0),MATCH(Navigation_!R8,Navigation_data!$I$4:$X$4,0))&gt;0,V8="yes"),4,0)</f>
        <v>0</v>
      </c>
      <c r="D20" s="530"/>
      <c r="E20" s="466">
        <f>IF(AND(INDEX(Navigation_data!$I$5:$X$69,MATCH(Navigation_!$C$23,Navigation_data!$H$5:$H$69,0),MATCH(Navigation_!Z8,Navigation_data!$I$4:$X$4,0))&gt;0,AF8="yes"),10,0)</f>
        <v>0</v>
      </c>
      <c r="F20" s="76"/>
      <c r="G20" s="201">
        <f>IF(AND(INDEX(Navigation_data!$I$5:$X$69,MATCH(Navigation_!$G$23,Navigation_data!$H$5:$H$69,0),MATCH(Navigation_!R8,Navigation_data!$I$4:$X$4,0))&gt;0,V8="yes"),4,0)</f>
        <v>0</v>
      </c>
      <c r="H20" s="522"/>
      <c r="I20" s="201">
        <f>IF(AND(INDEX(Navigation_data!$I$5:$X$69,MATCH(Navigation_!$G$23,Navigation_data!$H$5:$H$69,0),MATCH(Navigation_!Z8,Navigation_data!$I$4:$X$4,0))&gt;0,AF8="yes"),10,0)</f>
        <v>0</v>
      </c>
      <c r="J20" s="96"/>
      <c r="K20" s="107"/>
      <c r="L20" s="76"/>
      <c r="M20" s="201">
        <f>IF(AND(INDEX(Navigation_data!$I$5:$X$69,MATCH(Navigation_!$M$23,Navigation_data!$H$5:$H$69,0),MATCH(Navigation_!$R8,Navigation_data!$I$4:$X$4,0))&gt;0,$V8="yes"),4,0)</f>
        <v>0</v>
      </c>
      <c r="N20" s="522"/>
      <c r="O20" s="201">
        <f>IF(AND(INDEX(Navigation_data!$I$5:$X$69,MATCH(Navigation_!$M$23,Navigation_data!$H$5:$H$69,0),MATCH(Navigation_!$Z8,Navigation_data!$I$4:$X$4,0))&gt;0,$AF8="yes"),10,0)</f>
        <v>0</v>
      </c>
      <c r="P20" s="76"/>
      <c r="Q20" s="201">
        <f>IF(AND(INDEX(Navigation_data!$I$5:$X$69,MATCH(Navigation_!$Q$23,Navigation_data!$H$5:$H$69,0),MATCH(Navigation_!$R8,Navigation_data!$I$4:$X$4,0))&gt;0,$V8="yes"),4,0)</f>
        <v>0</v>
      </c>
      <c r="R20" s="522"/>
      <c r="S20" s="201">
        <f>IF(AND(INDEX(Navigation_data!$I$5:$X$69,MATCH(Navigation_!$Q$23,Navigation_data!$H$5:$H$69,0),MATCH(Navigation_!$Z8,Navigation_data!$I$4:$X$4,0))&gt;0,$AF8="yes"),10,0)</f>
        <v>0</v>
      </c>
      <c r="T20" s="76"/>
      <c r="U20" s="201">
        <f>IF(AND(INDEX(Navigation_data!$I$5:$X$69,MATCH(Navigation_!$U$23,Navigation_data!$H$5:$H$69,0),MATCH(Navigation_!$R8,Navigation_data!$I$4:$X$4,0))&gt;0,$V8="yes"),4,0)</f>
        <v>0</v>
      </c>
      <c r="V20" s="335"/>
      <c r="W20" s="201">
        <f>IF(AND(INDEX(Navigation_data!$I$5:$X$69,MATCH(Navigation_!$U$23,Navigation_data!$H$5:$H$69,0),MATCH(Navigation_!$Z8,Navigation_data!$I$4:$X$4,0))&gt;0,$AF8="yes"),10,0)</f>
        <v>0</v>
      </c>
      <c r="X20" s="76"/>
      <c r="Y20" s="201">
        <f>IF(AND(INDEX(Navigation_data!$I$5:$X$69,MATCH(Navigation_!$Y$23,Navigation_data!$H$5:$H$69,0),MATCH(Navigation_!$R8,Navigation_data!$I$4:$X$4,0))&gt;0,$V8="yes"),4,0)</f>
        <v>0</v>
      </c>
      <c r="Z20" s="522"/>
      <c r="AA20" s="201">
        <f>IF(AND(INDEX(Navigation_data!$I$5:$X$69,MATCH(Navigation_!$Y$23,Navigation_data!$H$5:$H$69,0),MATCH(Navigation_!$Z8,Navigation_data!$I$4:$X$4,0))&gt;0,$AF8="yes"),10,0)</f>
        <v>0</v>
      </c>
      <c r="AB20" s="76"/>
      <c r="AC20" s="108"/>
      <c r="AD20" s="76"/>
      <c r="AE20" s="201">
        <f>IF(AND(INDEX(Navigation_data!$I$5:$X$69,MATCH(Navigation_!$AE$23,Navigation_data!$H$5:$H$69,0),MATCH(Navigation_!$R8,Navigation_data!$I$4:$X$4,0))&gt;0,$V8="yes"),4,0)</f>
        <v>0</v>
      </c>
      <c r="AF20" s="522"/>
      <c r="AG20" s="201">
        <f>IF(AND(INDEX(Navigation_data!$I$5:$X$69,MATCH(Navigation_!$AE$23,Navigation_data!$H$5:$H$69,0),MATCH(Navigation_!$Z8,Navigation_data!$I$4:$X$4,0))&gt;0,$AF8="yes"),10,0)</f>
        <v>0</v>
      </c>
      <c r="AH20" s="76"/>
      <c r="AI20" s="201">
        <f>IF(AND(INDEX(Navigation_data!$I$5:$X$69,MATCH(Navigation_!$AI$23,Navigation_data!$H$5:$H$69,0),MATCH(Navigation_!$R8,Navigation_data!$I$4:$X$4,0))&gt;0,$V8="yes"),4,0)</f>
        <v>0</v>
      </c>
      <c r="AJ20" s="522"/>
      <c r="AK20" s="201">
        <f>IF(AND(INDEX(Navigation_data!$I$5:$X$69,MATCH(Navigation_!$AI23,Navigation_data!$H$5:$H$69,0),MATCH(Navigation_!$Z8,Navigation_data!$I$4:$X$4,0))&gt;0,$AF8="yes"),10,0)</f>
        <v>0</v>
      </c>
      <c r="AL20" s="76"/>
      <c r="AM20" s="201">
        <f>IF(AND(INDEX(Navigation_data!$I$5:$X$69,MATCH(Navigation_!$AM$23,Navigation_data!$H$5:$H$69,0),MATCH(Navigation_!R8,Navigation_data!$I$4:$X$4,0))&gt;0,V8="yes"),2,0)</f>
        <v>0</v>
      </c>
      <c r="AN20" s="526"/>
      <c r="AO20" s="201">
        <f>IF(AND(INDEX(Navigation_data!$I$5:$X$69,MATCH(Navigation_!$AM$23,Navigation_data!$H$5:$H$69,0),MATCH(Navigation_!$Z8,Navigation_data!$I$4:$X$4,0))&gt;0,$AF8="yes"),10,0)</f>
        <v>0</v>
      </c>
      <c r="AP20" s="82"/>
      <c r="AQ20" s="108"/>
      <c r="AR20" s="76"/>
      <c r="AS20" s="201">
        <f>IF(AND(INDEX(Navigation_data!$I$5:$X$69,MATCH(Navigation_!$AS$23,Navigation_data!$H$5:$H$69,0),MATCH(Navigation_!$R8,Navigation_data!$I$4:$X$4,0))&gt;0,$V8="yes"),4,0)</f>
        <v>0</v>
      </c>
      <c r="AT20" s="522"/>
      <c r="AU20" s="201">
        <f>IF(AND(INDEX(Navigation_data!$I$5:$X$69,MATCH(Navigation_!$AS$23,Navigation_data!$H$5:$H$69,0),MATCH(Navigation_!$Z8,Navigation_data!$I$4:$X$4,0))&gt;0,$AF8="yes"),10,0)</f>
        <v>0</v>
      </c>
      <c r="AV20" s="76"/>
      <c r="AW20" s="201">
        <f>IF(AND(INDEX(Navigation_data!$I$5:$X$69,MATCH(Navigation_!$AW$23,Navigation_data!$H$5:$H$69,0),MATCH(Navigation_!$R8,Navigation_data!$I$4:$X$4,0))&gt;0,$V8="yes"),4,0)</f>
        <v>0</v>
      </c>
      <c r="AX20" s="453"/>
      <c r="AY20" s="201">
        <f>IF(AND(INDEX(Navigation_data!$I$5:$X$69,MATCH(Navigation_!$AW$23,Navigation_data!$H$5:$H$69,0),MATCH(Navigation_!$Z8,Navigation_data!$I$4:$X$4,0))&gt;0,$AF8="yes"),10,0)</f>
        <v>0</v>
      </c>
      <c r="AZ20" s="76"/>
      <c r="BA20" s="201">
        <f>IF(AND(INDEX(Navigation_data!$I$5:$X$69,MATCH(Navigation_!$BA$23,Navigation_data!$H$5:$H$69,0),MATCH(Navigation_!$R8,Navigation_data!$I$4:$X$4,0))&gt;0,$V8="yes"),4,0)</f>
        <v>0</v>
      </c>
      <c r="BB20" s="522"/>
      <c r="BC20" s="201">
        <f>IF(AND(INDEX(Navigation_data!$I$5:$X$69,MATCH(Navigation_!$BA$23,Navigation_data!$H$5:$H$69,0),MATCH(Navigation_!$Z8,Navigation_data!$I$4:$X$4,0))&gt;0,$AF8="yes"),10,0)</f>
        <v>0</v>
      </c>
      <c r="BD20" s="82"/>
      <c r="BE20" s="108"/>
      <c r="BF20" s="76"/>
      <c r="BG20" s="201">
        <f>IF(AND(INDEX(Navigation_data!$I$5:$X$69,MATCH(Navigation_!$BG$23,Navigation_data!$H$5:$H$69,0),MATCH(Navigation_!$R8,Navigation_data!$I$4:$X$4,0))&gt;0,$V8="yes"),4,0)</f>
        <v>0</v>
      </c>
      <c r="BH20" s="522"/>
      <c r="BI20" s="201">
        <f>IF(AND(INDEX(Navigation_data!$I$5:$X$69,MATCH(Navigation_!$BG$23,Navigation_data!$H$5:$H$69,0),MATCH(Navigation_!$Z8,Navigation_data!$I$4:$X$4,0))&gt;0,$AF8="yes"),10,0)</f>
        <v>0</v>
      </c>
      <c r="BJ20" s="76"/>
      <c r="BK20" s="201">
        <f>IF(AND(INDEX(Navigation_data!$I$5:$X$69,MATCH(Navigation_!$BK$23,Navigation_data!$H$5:$H$69,0),MATCH(Navigation_!$R8,Navigation_data!$I$4:$X$4,0))&gt;0,$V8="yes"),4,0)</f>
        <v>0</v>
      </c>
      <c r="BL20" s="522"/>
      <c r="BM20" s="201">
        <f>IF(AND(INDEX(Navigation_data!$I$5:$X$69,MATCH(Navigation_!$BK$23,Navigation_data!$H$5:$H$69,0),MATCH(Navigation_!$Z8,Navigation_data!$I$4:$X$4,0))&gt;0,$AF8="yes"),10,0)</f>
        <v>0</v>
      </c>
      <c r="BN20" s="96"/>
      <c r="BO20" s="94"/>
      <c r="BP20" s="76"/>
      <c r="BQ20" s="201"/>
      <c r="BR20" s="522"/>
      <c r="BS20" s="201"/>
      <c r="BT20" s="76"/>
      <c r="BU20" s="201"/>
      <c r="BV20" s="522"/>
      <c r="BW20" s="201"/>
      <c r="BX20" s="76"/>
      <c r="BY20" s="201"/>
      <c r="BZ20" s="522"/>
      <c r="CA20" s="201"/>
      <c r="CB20" s="82"/>
    </row>
    <row r="21" spans="1:80" ht="7.5" customHeight="1">
      <c r="A21" s="66"/>
      <c r="B21" s="73"/>
      <c r="C21" s="466">
        <f>IF(AND(INDEX(Navigation_data!$I$5:$X$69,MATCH(Navigation_!$C$23,Navigation_data!$H$5:$H$69,0),MATCH(Navigation_!R9,Navigation_data!$I$4:$X$4,0))&gt;0,V9="yes"),5,0)</f>
        <v>0</v>
      </c>
      <c r="D21" s="530"/>
      <c r="E21" s="466">
        <f>IF(AND(INDEX(Navigation_data!$I$5:$X$69,MATCH(Navigation_!$C$23,Navigation_data!$H$5:$H$69,0),MATCH(Navigation_!Z9,Navigation_data!$I$4:$X$4,0))&gt;0,AF9="yes"),11,0)</f>
        <v>0</v>
      </c>
      <c r="F21" s="76"/>
      <c r="G21" s="201">
        <f>IF(AND(INDEX(Navigation_data!$I$5:$X$69,MATCH(Navigation_!$G$23,Navigation_data!$H$5:$H$69,0),MATCH(Navigation_!R9,Navigation_data!$I$4:$X$4,0))&gt;0,V9="yes"),5,0)</f>
        <v>0</v>
      </c>
      <c r="H21" s="522"/>
      <c r="I21" s="201">
        <f>IF(AND(INDEX(Navigation_data!$I$5:$X$69,MATCH(Navigation_!$G$23,Navigation_data!$H$5:$H$69,0),MATCH(Navigation_!Z9,Navigation_data!$I$4:$X$4,0))&gt;0,AF9="yes"),11,0)</f>
        <v>0</v>
      </c>
      <c r="J21" s="96"/>
      <c r="K21" s="107"/>
      <c r="L21" s="76"/>
      <c r="M21" s="201">
        <f>IF(AND(INDEX(Navigation_data!$I$5:$X$69,MATCH(Navigation_!$M$23,Navigation_data!$H$5:$H$69,0),MATCH(Navigation_!$R9,Navigation_data!$I$4:$X$4,0))&gt;0,$V9="yes"),5,0)</f>
        <v>0</v>
      </c>
      <c r="N21" s="522"/>
      <c r="O21" s="201">
        <f>IF(AND(INDEX(Navigation_data!$I$5:$X$69,MATCH(M23,Navigation_data!$H$5:$H$69,0),MATCH(Navigation_!$Z9,Navigation_data!$I$4:$X$4,0))&gt;0,$AF9="yes"),11,0)</f>
        <v>0</v>
      </c>
      <c r="P21" s="76"/>
      <c r="Q21" s="201">
        <f>IF(AND(INDEX(Navigation_data!$I$5:$X$69,MATCH(Navigation_!$Q$23,Navigation_data!$H$5:$H$69,0),MATCH(Navigation_!$R9,Navigation_data!$I$4:$X$4,0))&gt;0,$V9="yes"),5,0)</f>
        <v>0</v>
      </c>
      <c r="R21" s="522"/>
      <c r="S21" s="201">
        <f>IF(AND(INDEX(Navigation_data!$I$5:$X$69,MATCH(Navigation_!$Q$23,Navigation_data!$H$5:$H$69,0),MATCH(Navigation_!$Z9,Navigation_data!$I$4:$X$4,0))&gt;0,$AF9="yes"),11,0)</f>
        <v>0</v>
      </c>
      <c r="T21" s="76"/>
      <c r="U21" s="201">
        <f>IF(AND(INDEX(Navigation_data!$I$5:$X$69,MATCH(Navigation_!$U$23,Navigation_data!$H$5:$H$69,0),MATCH(Navigation_!$R9,Navigation_data!$I$4:$X$4,0))&gt;0,$V9="yes"),5,0)</f>
        <v>0</v>
      </c>
      <c r="V21" s="335"/>
      <c r="W21" s="201">
        <f>IF(AND(INDEX(Navigation_data!$I$5:$X$69,MATCH(Navigation_!$U$23,Navigation_data!$H$5:$H$69,0),MATCH(Navigation_!$Z9,Navigation_data!$I$4:$X$4,0))&gt;0,$AF9="yes"),11,0)</f>
        <v>0</v>
      </c>
      <c r="X21" s="76"/>
      <c r="Y21" s="201">
        <f>IF(AND(INDEX(Navigation_data!$I$5:$X$69,MATCH(Navigation_!$Y$23,Navigation_data!$H$5:$H$69,0),MATCH(Navigation_!$R9,Navigation_data!$I$4:$X$4,0))&gt;0,$V9="yes"),5,0)</f>
        <v>0</v>
      </c>
      <c r="Z21" s="522"/>
      <c r="AA21" s="201">
        <f>IF(AND(INDEX(Navigation_data!$I$5:$X$69,MATCH(Navigation_!$Y$23,Navigation_data!$H$5:$H$69,0),MATCH(Navigation_!$Z9,Navigation_data!$I$4:$X$4,0))&gt;0,$AF9="yes"),11,0)</f>
        <v>0</v>
      </c>
      <c r="AB21" s="76"/>
      <c r="AC21" s="108"/>
      <c r="AD21" s="76"/>
      <c r="AE21" s="201">
        <f>IF(AND(INDEX(Navigation_data!$I$5:$X$69,MATCH(Navigation_!$AE$23,Navigation_data!$H$5:$H$69,0),MATCH(Navigation_!$R9,Navigation_data!$I$4:$X$4,0))&gt;0,$V9="yes"),5,0)</f>
        <v>0</v>
      </c>
      <c r="AF21" s="522"/>
      <c r="AG21" s="201">
        <f>IF(AND(INDEX(Navigation_data!$I$5:$X$69,MATCH(Navigation_!$AE$23,Navigation_data!$H$5:$H$69,0),MATCH(Navigation_!$Z9,Navigation_data!$I$4:$X$4,0))&gt;0,$AF9="yes"),11,0)</f>
        <v>0</v>
      </c>
      <c r="AH21" s="76"/>
      <c r="AI21" s="201">
        <f>IF(AND(INDEX(Navigation_data!$I$5:$X$69,MATCH(Navigation_!$AI$23,Navigation_data!$H$5:$H$69,0),MATCH(Navigation_!$R9,Navigation_data!$I$4:$X$4,0))&gt;0,$V9="yes"),5,0)</f>
        <v>0</v>
      </c>
      <c r="AJ21" s="522"/>
      <c r="AK21" s="201">
        <f>IF(AND(INDEX(Navigation_data!$I$5:$X$69,MATCH(Navigation_!$AI23,Navigation_data!$H$5:$H$69,0),MATCH(Navigation_!$Z9,Navigation_data!$I$4:$X$4,0))&gt;0,$AF9="yes"),11,0)</f>
        <v>0</v>
      </c>
      <c r="AL21" s="76"/>
      <c r="AM21" s="201">
        <f>IF(AND(INDEX(Navigation_data!$I$5:$X$69,MATCH(Navigation_!$AM$23,Navigation_data!$H$5:$H$69,0),MATCH(Navigation_!R9,Navigation_data!$I$4:$X$4,0))&gt;0,V9="yes"),2,0)</f>
        <v>0</v>
      </c>
      <c r="AN21" s="526"/>
      <c r="AO21" s="201">
        <f>IF(AND(INDEX(Navigation_data!$I$5:$X$69,MATCH(Navigation_!$AM$23,Navigation_data!$H$5:$H$69,0),MATCH(Navigation_!$Z9,Navigation_data!$I$4:$X$4,0))&gt;0,$AF9="yes"),11,0)</f>
        <v>0</v>
      </c>
      <c r="AP21" s="82"/>
      <c r="AQ21" s="108"/>
      <c r="AR21" s="76"/>
      <c r="AS21" s="201">
        <f>IF(AND(INDEX(Navigation_data!$I$5:$X$69,MATCH(Navigation_!$AS$23,Navigation_data!$H$5:$H$69,0),MATCH(Navigation_!$R9,Navigation_data!$I$4:$X$4,0))&gt;0,$V9="yes"),5,0)</f>
        <v>0</v>
      </c>
      <c r="AT21" s="522"/>
      <c r="AU21" s="201">
        <f>IF(AND(INDEX(Navigation_data!$I$5:$X$69,MATCH(Navigation_!$AS$23,Navigation_data!$H$5:$H$69,0),MATCH(Navigation_!$Z9,Navigation_data!$I$4:$X$4,0))&gt;0,$AF9="yes"),11,0)</f>
        <v>0</v>
      </c>
      <c r="AV21" s="76"/>
      <c r="AW21" s="201">
        <f>IF(AND(INDEX(Navigation_data!$I$5:$X$69,MATCH(Navigation_!$AW$23,Navigation_data!$H$5:$H$69,0),MATCH(Navigation_!$R9,Navigation_data!$I$4:$X$4,0))&gt;0,$V9="yes"),5,0)</f>
        <v>0</v>
      </c>
      <c r="AX21" s="453"/>
      <c r="AY21" s="201">
        <f>IF(AND(INDEX(Navigation_data!$I$5:$X$69,MATCH(Navigation_!$AW$23,Navigation_data!$H$5:$H$69,0),MATCH(Navigation_!$Z9,Navigation_data!$I$4:$X$4,0))&gt;0,$AF9="yes"),11,0)</f>
        <v>0</v>
      </c>
      <c r="AZ21" s="76"/>
      <c r="BA21" s="201">
        <f>IF(AND(INDEX(Navigation_data!$I$5:$X$69,MATCH(Navigation_!$BA$23,Navigation_data!$H$5:$H$69,0),MATCH(Navigation_!$R9,Navigation_data!$I$4:$X$4,0))&gt;0,$V9="yes"),5,0)</f>
        <v>0</v>
      </c>
      <c r="BB21" s="522"/>
      <c r="BC21" s="201">
        <f>IF(AND(INDEX(Navigation_data!$I$5:$X$69,MATCH(Navigation_!$BA$23,Navigation_data!$H$5:$H$69,0),MATCH(Navigation_!$Z9,Navigation_data!$I$4:$X$4,0))&gt;0,$AF9="yes"),11,0)</f>
        <v>0</v>
      </c>
      <c r="BD21" s="82"/>
      <c r="BE21" s="108"/>
      <c r="BF21" s="76"/>
      <c r="BG21" s="201">
        <f>IF(AND(INDEX(Navigation_data!$I$5:$X$69,MATCH(Navigation_!$BG$23,Navigation_data!$H$5:$H$69,0),MATCH(Navigation_!$R9,Navigation_data!$I$4:$X$4,0))&gt;0,$V9="yes"),5,0)</f>
        <v>0</v>
      </c>
      <c r="BH21" s="522"/>
      <c r="BI21" s="201">
        <f>IF(AND(INDEX(Navigation_data!$I$5:$X$69,MATCH(Navigation_!$BG$23,Navigation_data!$H$5:$H$69,0),MATCH(Navigation_!$Z9,Navigation_data!$I$4:$X$4,0))&gt;0,$AF9="yes"),11,0)</f>
        <v>0</v>
      </c>
      <c r="BJ21" s="76"/>
      <c r="BK21" s="201">
        <f>IF(AND(INDEX(Navigation_data!$I$5:$X$69,MATCH(Navigation_!$BK$23,Navigation_data!$H$5:$H$69,0),MATCH(Navigation_!$R9,Navigation_data!$I$4:$X$4,0))&gt;0,$V9="yes"),5,0)</f>
        <v>0</v>
      </c>
      <c r="BL21" s="522"/>
      <c r="BM21" s="201">
        <f>IF(AND(INDEX(Navigation_data!$I$5:$X$69,MATCH(Navigation_!$BK$23,Navigation_data!$H$5:$H$69,0),MATCH(Navigation_!$Z9,Navigation_data!$I$4:$X$4,0))&gt;0,$AF9="yes"),11,0)</f>
        <v>0</v>
      </c>
      <c r="BN21" s="96"/>
      <c r="BO21" s="94"/>
      <c r="BP21" s="76"/>
      <c r="BQ21" s="201"/>
      <c r="BR21" s="522"/>
      <c r="BS21" s="201"/>
      <c r="BT21" s="76"/>
      <c r="BU21" s="201"/>
      <c r="BV21" s="522"/>
      <c r="BW21" s="201"/>
      <c r="BX21" s="76"/>
      <c r="BY21" s="201"/>
      <c r="BZ21" s="522"/>
      <c r="CA21" s="201"/>
      <c r="CB21" s="82"/>
    </row>
    <row r="22" spans="1:80" ht="7.5" customHeight="1">
      <c r="A22" s="66"/>
      <c r="B22" s="73"/>
      <c r="C22" s="466"/>
      <c r="D22" s="530"/>
      <c r="E22" s="466"/>
      <c r="F22" s="76"/>
      <c r="G22" s="201"/>
      <c r="H22" s="522"/>
      <c r="I22" s="201"/>
      <c r="J22" s="96"/>
      <c r="K22" s="107"/>
      <c r="L22" s="76"/>
      <c r="M22" s="201"/>
      <c r="N22" s="522"/>
      <c r="O22" s="201"/>
      <c r="P22" s="76"/>
      <c r="Q22" s="201"/>
      <c r="R22" s="522"/>
      <c r="S22" s="201"/>
      <c r="T22" s="76"/>
      <c r="U22" s="201"/>
      <c r="V22" s="335"/>
      <c r="W22" s="201"/>
      <c r="X22" s="76"/>
      <c r="Y22" s="201"/>
      <c r="Z22" s="522"/>
      <c r="AA22" s="201"/>
      <c r="AB22" s="76"/>
      <c r="AC22" s="108"/>
      <c r="AD22" s="76"/>
      <c r="AE22" s="201"/>
      <c r="AF22" s="522"/>
      <c r="AG22" s="201"/>
      <c r="AH22" s="76"/>
      <c r="AI22" s="201"/>
      <c r="AJ22" s="522"/>
      <c r="AK22" s="201"/>
      <c r="AL22" s="76"/>
      <c r="AM22" s="201"/>
      <c r="AN22" s="526"/>
      <c r="AO22" s="201"/>
      <c r="AP22" s="82"/>
      <c r="AQ22" s="108"/>
      <c r="AR22" s="76"/>
      <c r="AS22" s="201"/>
      <c r="AT22" s="522"/>
      <c r="AU22" s="201"/>
      <c r="AV22" s="76"/>
      <c r="AW22" s="201"/>
      <c r="AX22" s="453"/>
      <c r="AY22" s="201"/>
      <c r="AZ22" s="76"/>
      <c r="BA22" s="201"/>
      <c r="BB22" s="522"/>
      <c r="BC22" s="201"/>
      <c r="BD22" s="82"/>
      <c r="BE22" s="108"/>
      <c r="BF22" s="76"/>
      <c r="BG22" s="201"/>
      <c r="BH22" s="522"/>
      <c r="BI22" s="201"/>
      <c r="BJ22" s="76"/>
      <c r="BK22" s="201"/>
      <c r="BL22" s="522"/>
      <c r="BM22" s="201"/>
      <c r="BN22" s="96"/>
      <c r="BO22" s="94"/>
      <c r="BP22" s="76"/>
      <c r="BQ22" s="201"/>
      <c r="BR22" s="522"/>
      <c r="BS22" s="201"/>
      <c r="BT22" s="76"/>
      <c r="BU22" s="201"/>
      <c r="BV22" s="522"/>
      <c r="BW22" s="201"/>
      <c r="BX22" s="76"/>
      <c r="BY22" s="201"/>
      <c r="BZ22" s="522"/>
      <c r="CA22" s="201"/>
      <c r="CB22" s="82"/>
    </row>
    <row r="23" spans="1:80" s="183" customFormat="1" ht="15.75" customHeight="1" thickBot="1">
      <c r="A23" s="176"/>
      <c r="B23" s="177"/>
      <c r="C23" s="523" t="s">
        <v>74</v>
      </c>
      <c r="D23" s="523"/>
      <c r="E23" s="523"/>
      <c r="F23" s="178"/>
      <c r="G23" s="524" t="s">
        <v>94</v>
      </c>
      <c r="H23" s="524"/>
      <c r="I23" s="524"/>
      <c r="J23" s="179"/>
      <c r="K23" s="180"/>
      <c r="L23" s="178"/>
      <c r="M23" s="523" t="s">
        <v>900</v>
      </c>
      <c r="N23" s="523"/>
      <c r="O23" s="523"/>
      <c r="P23" s="178"/>
      <c r="Q23" s="524" t="s">
        <v>936</v>
      </c>
      <c r="R23" s="524"/>
      <c r="S23" s="524"/>
      <c r="T23" s="178"/>
      <c r="U23" s="524" t="s">
        <v>630</v>
      </c>
      <c r="V23" s="524"/>
      <c r="W23" s="524"/>
      <c r="X23" s="178"/>
      <c r="Y23" s="524" t="s">
        <v>1013</v>
      </c>
      <c r="Z23" s="524"/>
      <c r="AA23" s="524"/>
      <c r="AB23" s="178"/>
      <c r="AC23" s="181"/>
      <c r="AD23" s="178"/>
      <c r="AE23" s="524" t="s">
        <v>1004</v>
      </c>
      <c r="AF23" s="524"/>
      <c r="AG23" s="524"/>
      <c r="AH23" s="178"/>
      <c r="AI23" s="524" t="s">
        <v>184</v>
      </c>
      <c r="AJ23" s="524"/>
      <c r="AK23" s="524"/>
      <c r="AL23" s="178"/>
      <c r="AM23" s="523" t="s">
        <v>1091</v>
      </c>
      <c r="AN23" s="523"/>
      <c r="AO23" s="523"/>
      <c r="AP23" s="182"/>
      <c r="AQ23" s="181"/>
      <c r="AR23" s="178"/>
      <c r="AS23" s="523" t="s">
        <v>1024</v>
      </c>
      <c r="AT23" s="523"/>
      <c r="AU23" s="523"/>
      <c r="AV23" s="178"/>
      <c r="AW23" s="524" t="s">
        <v>958</v>
      </c>
      <c r="AX23" s="524"/>
      <c r="AY23" s="524"/>
      <c r="AZ23" s="178"/>
      <c r="BA23" s="524" t="s">
        <v>593</v>
      </c>
      <c r="BB23" s="524"/>
      <c r="BC23" s="524"/>
      <c r="BD23" s="182"/>
      <c r="BE23" s="181"/>
      <c r="BF23" s="178"/>
      <c r="BG23" s="524" t="s">
        <v>225</v>
      </c>
      <c r="BH23" s="524"/>
      <c r="BI23" s="524"/>
      <c r="BJ23" s="178"/>
      <c r="BK23" s="524" t="s">
        <v>236</v>
      </c>
      <c r="BL23" s="524"/>
      <c r="BM23" s="524"/>
      <c r="BN23" s="179"/>
      <c r="BP23" s="178"/>
      <c r="BQ23" s="524" t="s">
        <v>825</v>
      </c>
      <c r="BR23" s="524"/>
      <c r="BS23" s="524"/>
      <c r="BT23" s="178"/>
      <c r="BU23" s="524" t="s">
        <v>824</v>
      </c>
      <c r="BV23" s="524"/>
      <c r="BW23" s="524"/>
      <c r="BX23" s="178"/>
      <c r="BY23" s="524" t="s">
        <v>823</v>
      </c>
      <c r="BZ23" s="524"/>
      <c r="CA23" s="524"/>
      <c r="CB23" s="182"/>
    </row>
    <row r="24" spans="1:80" ht="7.5" customHeight="1" thickTop="1">
      <c r="A24" s="66"/>
      <c r="B24" s="73"/>
      <c r="C24" s="76"/>
      <c r="D24" s="76"/>
      <c r="E24" s="76"/>
      <c r="F24" s="76"/>
      <c r="G24" s="200">
        <f>IF(AND(INDEX(Navigation_data!$I$5:$X$69,MATCH(Navigation_!$G$30,Navigation_data!$H$5:$H$69,0),MATCH(Navigation_!R5,Navigation_data!$I$4:$X$4,0))&gt;0,V5="yes"),1,0)</f>
        <v>0</v>
      </c>
      <c r="H24" s="522"/>
      <c r="I24" s="200">
        <f>IF(AND(INDEX(Navigation_data!$I$5:$X$69,MATCH(Navigation_!$G$30,Navigation_data!$H$5:$H$69,0),MATCH(Navigation_!Z5,Navigation_data!$I$4:$X$4,0))&gt;0,AF5="yes"),7,0)</f>
        <v>0</v>
      </c>
      <c r="J24" s="96"/>
      <c r="K24" s="107"/>
      <c r="L24" s="76"/>
      <c r="M24" s="200">
        <f>IF(AND(INDEX(Navigation_data!$I$5:$X$69,MATCH(Navigation_!$M$30,Navigation_data!$H$5:$H$69,0),MATCH(Navigation_!$R5,Navigation_data!$I$4:$X$4,0))&gt;0,$V5="yes"),1,0)</f>
        <v>0</v>
      </c>
      <c r="N24" s="522"/>
      <c r="O24" s="200">
        <f>IF(AND(INDEX(Navigation_data!$I$5:$X$69,MATCH(Navigation_!$M$30,Navigation_data!$H$5:$H$69,0),MATCH(Navigation_!$Z5,Navigation_data!$I$4:$X$4,0))&gt;0,$AF5="yes"),7,0)</f>
        <v>0</v>
      </c>
      <c r="P24" s="76"/>
      <c r="Q24" s="200">
        <f>IF(AND(INDEX(Navigation_data!$I$5:$X$69,MATCH(Navigation_!$Q$30,Navigation_data!$H$5:$H$69,0),MATCH(Navigation_!$R5,Navigation_data!$I$4:$X$4,0))&gt;0,$V5="yes"),1,0)</f>
        <v>0</v>
      </c>
      <c r="R24" s="453"/>
      <c r="S24" s="200">
        <f>IF(AND(INDEX(Navigation_data!$I$5:$X$69,MATCH(Navigation_!$Q$30,Navigation_data!$H$5:$H$69,0),MATCH(Navigation_!$Z5,Navigation_data!$I$4:$X$4,0))&gt;0,$AF5="yes"),7,0)</f>
        <v>0</v>
      </c>
      <c r="T24" s="76"/>
      <c r="U24" s="200">
        <f>IF(AND(INDEX(Navigation_data!$I$5:$X$69,MATCH(Navigation_!$U$30,Navigation_data!$H$5:$H$69,0),MATCH(Navigation_!$R5,Navigation_data!$I$4:$X$4,0))&gt;0,$V5="yes"),1,0)</f>
        <v>0</v>
      </c>
      <c r="V24" s="335"/>
      <c r="W24" s="200">
        <f>IF(AND(INDEX(Navigation_data!$I$5:$X$69,MATCH(Navigation_!$U$30,Navigation_data!$H$5:$H$69,0),MATCH(Navigation_!$Z5,Navigation_data!$I$4:$X$4,0))&gt;0,$AF5="yes"),7,0)</f>
        <v>0</v>
      </c>
      <c r="X24" s="76"/>
      <c r="Y24" s="200">
        <f>IF(AND(INDEX(Navigation_data!$I$5:$X$69,MATCH(Navigation_!$Y$30,Navigation_data!$H$5:$H$69,0),MATCH(Navigation_!$R5,Navigation_data!$I$4:$X$4,0))&gt;0,$V5="yes"),1,0)</f>
        <v>0</v>
      </c>
      <c r="Z24" s="522"/>
      <c r="AA24" s="200">
        <f>IF(AND(INDEX(Navigation_data!$I$5:$X$69,MATCH(Navigation_!$Y$30,Navigation_data!$H$5:$H$69,0),MATCH(Navigation_!$Z5,Navigation_data!$I$4:$X$4,0))&gt;0,$AF5="yes"),7,0)</f>
        <v>0</v>
      </c>
      <c r="AB24" s="76"/>
      <c r="AC24" s="108"/>
      <c r="AD24" s="76"/>
      <c r="AE24" s="200">
        <f>IF(AND(INDEX(Navigation_data!$I$5:$X$69,MATCH(Navigation_!$AE$30,Navigation_data!$H$5:$H$69,0),MATCH(Navigation_!$R5,Navigation_data!$I$4:$X$4,0))&gt;0,$V5="yes"),1,0)</f>
        <v>0</v>
      </c>
      <c r="AF24" s="522"/>
      <c r="AG24" s="200">
        <f>IF(AND(INDEX(Navigation_data!$I$5:$X$69,MATCH(Navigation_!$AE$30,Navigation_data!$H$5:$H$69,0),MATCH(Navigation_!$Z5,Navigation_data!$I$4:$X$4,0))&gt;0,$AF5="yes"),7,0)</f>
        <v>0</v>
      </c>
      <c r="AH24" s="76"/>
      <c r="AI24" s="200">
        <f>IF(AND(INDEX(Navigation_data!$I$5:$X$69,MATCH(Navigation_!$AI$30,Navigation_data!$H$5:$H$69,0),MATCH(Navigation_!$R5,Navigation_data!$I$4:$X$4,0))&gt;0,$V5="yes"),1,0)</f>
        <v>0</v>
      </c>
      <c r="AJ24" s="522"/>
      <c r="AK24" s="200">
        <f>IF(AND(INDEX(Navigation_data!$I$5:$X$69,MATCH(Navigation_!$AI30,Navigation_data!$H$5:$H$69,0),MATCH(Navigation_!$Z5,Navigation_data!$I$4:$X$4,0))&gt;0,$AF5="yes"),7,0)</f>
        <v>0</v>
      </c>
      <c r="AL24" s="76"/>
      <c r="AM24" s="200">
        <f>IF(AND(INDEX(Navigation_data!$I$5:$X$69,MATCH(Navigation_!$AM$30,Navigation_data!$H$5:$H$69,0),MATCH(Navigation_!$R5,Navigation_data!$I$4:$X$4,0))&gt;0,$V5="yes"),1,0)</f>
        <v>0</v>
      </c>
      <c r="AN24" s="522"/>
      <c r="AO24" s="200">
        <f>IF(AND(INDEX(Navigation_data!$I$5:$X$69,MATCH(Navigation_!$AM$30,Navigation_data!$H$5:$H$69,0),MATCH(Navigation_!$Z5,Navigation_data!$I$4:$X$4,0))&gt;0,$AF5="yes"),7,0)</f>
        <v>0</v>
      </c>
      <c r="AP24" s="82"/>
      <c r="AQ24" s="108"/>
      <c r="AR24" s="76"/>
      <c r="AS24" s="200">
        <f>IF(AND(INDEX(Navigation_data!$I$5:$X$69,MATCH(Navigation_!$AS$30,Navigation_data!$H$5:$H$69,0),MATCH(Navigation_!$R5,Navigation_data!$I$4:$X$4,0))&gt;0,$V5="yes"),1,0)</f>
        <v>0</v>
      </c>
      <c r="AT24" s="522"/>
      <c r="AU24" s="200">
        <f>IF(AND(INDEX(Navigation_data!$I$5:$X$69,MATCH(Navigation_!$AS$30,Navigation_data!$H$5:$H$69,0),MATCH(Navigation_!$Z5,Navigation_data!$I$4:$X$4,0))&gt;0,$AF5="yes"),7,0)</f>
        <v>0</v>
      </c>
      <c r="AV24" s="76"/>
      <c r="AW24" s="76">
        <f>IF(AND(INDEX(Navigation_data!$I$5:$X$69,MATCH(Navigation_!$AW$30,Navigation_data!$H$5:$H$69,0),MATCH(Navigation_!$R5,Navigation_data!$I$4:$X$4,0))&gt;0,$V5="yes"),1,0)</f>
        <v>0</v>
      </c>
      <c r="AX24" s="525"/>
      <c r="AY24" s="200">
        <f>IF(AND(INDEX(Navigation_data!$I$5:$X$69,MATCH(Navigation_!$AW$30,Navigation_data!$H$5:$H$69,0),MATCH(Navigation_!$Z5,Navigation_data!$I$4:$X$4,0))&gt;0,$AF5="yes"),7,0)</f>
        <v>0</v>
      </c>
      <c r="AZ24" s="76"/>
      <c r="BA24" s="76"/>
      <c r="BB24" s="76"/>
      <c r="BC24" s="76"/>
      <c r="BD24" s="76"/>
      <c r="BE24" s="108"/>
      <c r="BF24" s="76"/>
      <c r="BG24" s="200">
        <f>IF(AND(INDEX(Navigation_data!$I$5:$X$69,MATCH(Navigation_!$BG$30,Navigation_data!$H$5:$H$69,0),MATCH(Navigation_!$R5,Navigation_data!$I$4:$X$4,0))&gt;0,$V5="yes"),1,0)</f>
        <v>0</v>
      </c>
      <c r="BH24" s="522"/>
      <c r="BI24" s="200">
        <f>IF(AND(INDEX(Navigation_data!$I$5:$X$69,MATCH(Navigation_!$BG$30,Navigation_data!$H$5:$H$69,0),MATCH(Navigation_!$Z5,Navigation_data!$I$4:$X$4,0))&gt;0,$AF5="yes"),7,0)</f>
        <v>0</v>
      </c>
      <c r="BJ24" s="76"/>
      <c r="BK24" s="76"/>
      <c r="BL24" s="76"/>
      <c r="BM24" s="76"/>
      <c r="BN24" s="96"/>
      <c r="BP24" s="76"/>
      <c r="BQ24" s="200"/>
      <c r="BR24" s="522"/>
      <c r="BS24" s="200"/>
      <c r="BT24" s="76"/>
      <c r="BU24" s="200"/>
      <c r="BV24" s="272"/>
      <c r="BW24" s="200"/>
      <c r="BX24" s="76"/>
      <c r="BY24" s="76"/>
      <c r="BZ24" s="76"/>
      <c r="CA24" s="76"/>
      <c r="CB24" s="76"/>
    </row>
    <row r="25" spans="1:80" ht="7.5" customHeight="1">
      <c r="A25" s="66"/>
      <c r="B25" s="73"/>
      <c r="C25" s="76"/>
      <c r="D25" s="76"/>
      <c r="E25" s="76"/>
      <c r="F25" s="76"/>
      <c r="G25" s="201">
        <f>IF(AND(INDEX(Navigation_data!$I$5:$X$69,MATCH(Navigation_!$G$30,Navigation_data!$H$5:$H$69,0),MATCH(Navigation_!R6,Navigation_data!$I$4:$X$4,0))&gt;0,V6="yes"),2,0)</f>
        <v>0</v>
      </c>
      <c r="H25" s="522"/>
      <c r="I25" s="201">
        <f>IF(AND(INDEX(Navigation_data!$I$5:$X$69,MATCH(Navigation_!$G$30,Navigation_data!$H$5:$H$69,0),MATCH(Navigation_!Z6,Navigation_data!$I$4:$X$4,0))&gt;0,AF6="yes"),8,0)</f>
        <v>0</v>
      </c>
      <c r="J25" s="96"/>
      <c r="K25" s="107"/>
      <c r="L25" s="76"/>
      <c r="M25" s="201">
        <f>IF(AND(INDEX(Navigation_data!$I$5:$X$69,MATCH(Navigation_!$M$30,Navigation_data!$H$5:$H$69,0),MATCH(Navigation_!$R6,Navigation_data!$I$4:$X$4,0))&gt;0,$V6="yes"),2,0)</f>
        <v>0</v>
      </c>
      <c r="N25" s="522"/>
      <c r="O25" s="201">
        <f>IF(AND(INDEX(Navigation_data!$I$5:$X$69,MATCH(Navigation_!$M$30,Navigation_data!$H$5:$H$69,0),MATCH(Navigation_!$Z6,Navigation_data!$I$4:$X$4,0))&gt;0,$AF6="yes"),8,0)</f>
        <v>0</v>
      </c>
      <c r="P25" s="76"/>
      <c r="Q25" s="201">
        <f>IF(AND(INDEX(Navigation_data!$I$5:$X$69,MATCH(Navigation_!$Q$30,Navigation_data!$H$5:$H$69,0),MATCH(Navigation_!$R6,Navigation_data!$I$4:$X$4,0))&gt;0,$V6="yes"),2,0)</f>
        <v>0</v>
      </c>
      <c r="R25" s="453"/>
      <c r="S25" s="201">
        <f>IF(AND(INDEX(Navigation_data!$I$5:$X$69,MATCH(Navigation_!$Q$30,Navigation_data!$H$5:$H$69,0),MATCH(Navigation_!$Z6,Navigation_data!$I$4:$X$4,0))&gt;0,$AF6="yes"),8,0)</f>
        <v>0</v>
      </c>
      <c r="T25" s="76"/>
      <c r="U25" s="201">
        <f>IF(AND(INDEX(Navigation_data!$I$5:$X$69,MATCH(Navigation_!$U$30,Navigation_data!$H$5:$H$69,0),MATCH(Navigation_!$R6,Navigation_data!$I$4:$X$4,0))&gt;0,$V6="yes"),2,0)</f>
        <v>0</v>
      </c>
      <c r="V25" s="335"/>
      <c r="W25" s="201">
        <f>IF(AND(INDEX(Navigation_data!$I$5:$X$69,MATCH(Navigation_!$U$30,Navigation_data!$H$5:$H$69,0),MATCH(Navigation_!$Z6,Navigation_data!$I$4:$X$4,0))&gt;0,$AF6="yes"),8,0)</f>
        <v>0</v>
      </c>
      <c r="X25" s="76"/>
      <c r="Y25" s="201">
        <f>IF(AND(INDEX(Navigation_data!$I$5:$X$69,MATCH(Navigation_!$Y$30,Navigation_data!$H$5:$H$69,0),MATCH(Navigation_!$R6,Navigation_data!$I$4:$X$4,0))&gt;0,$V6="yes"),2,0)</f>
        <v>0</v>
      </c>
      <c r="Z25" s="522"/>
      <c r="AA25" s="201">
        <f>IF(AND(INDEX(Navigation_data!$I$5:$X$69,MATCH(Navigation_!$Y$30,Navigation_data!$H$5:$H$69,0),MATCH(Navigation_!$Z6,Navigation_data!$I$4:$X$4,0))&gt;0,$AF6="yes"),8,0)</f>
        <v>0</v>
      </c>
      <c r="AB25" s="76"/>
      <c r="AC25" s="108"/>
      <c r="AD25" s="76"/>
      <c r="AE25" s="201">
        <f>IF(AND(INDEX(Navigation_data!$I$5:$X$69,MATCH(Navigation_!$AE$30,Navigation_data!$H$5:$H$69,0),MATCH(Navigation_!$R6,Navigation_data!$I$4:$X$4,0))&gt;0,$V6="yes"),2,0)</f>
        <v>0</v>
      </c>
      <c r="AF25" s="522"/>
      <c r="AG25" s="201">
        <f>IF(AND(INDEX(Navigation_data!$I$5:$X$69,MATCH(Navigation_!$AE$30,Navigation_data!$H$5:$H$69,0),MATCH(Navigation_!$Z6,Navigation_data!$I$4:$X$4,0))&gt;0,$AF6="yes"),8,0)</f>
        <v>0</v>
      </c>
      <c r="AH25" s="76"/>
      <c r="AI25" s="201">
        <f>IF(AND(INDEX(Navigation_data!$I$5:$X$69,MATCH(Navigation_!$AI$30,Navigation_data!$H$5:$H$69,0),MATCH(Navigation_!$R6,Navigation_data!$I$4:$X$4,0))&gt;0,$V6="yes"),2,0)</f>
        <v>0</v>
      </c>
      <c r="AJ25" s="522"/>
      <c r="AK25" s="201">
        <f>IF(AND(INDEX(Navigation_data!$I$5:$X$69,MATCH(Navigation_!$AI30,Navigation_data!$H$5:$H$69,0),MATCH(Navigation_!$Z6,Navigation_data!$I$4:$X$4,0))&gt;0,$AF6="yes"),8,0)</f>
        <v>0</v>
      </c>
      <c r="AL25" s="76"/>
      <c r="AM25" s="201">
        <f>IF(AND(INDEX(Navigation_data!$I$5:$X$69,MATCH(Navigation_!$AM$30,Navigation_data!$H$5:$H$69,0),MATCH(Navigation_!$R6,Navigation_data!$I$4:$X$4,0))&gt;0,$V6="yes"),2,0)</f>
        <v>0</v>
      </c>
      <c r="AN25" s="522"/>
      <c r="AO25" s="201">
        <f>IF(AND(INDEX(Navigation_data!$I$5:$X$69,MATCH(Navigation_!$AM$30,Navigation_data!$H$5:$H$69,0),MATCH(Navigation_!$Z6,Navigation_data!$I$4:$X$4,0))&gt;0,$AF6="yes"),8,0)</f>
        <v>0</v>
      </c>
      <c r="AP25" s="82"/>
      <c r="AQ25" s="108"/>
      <c r="AR25" s="76"/>
      <c r="AS25" s="201">
        <f>IF(AND(INDEX(Navigation_data!$I$5:$X$69,MATCH(Navigation_!$AS$30,Navigation_data!$H$5:$H$69,0),MATCH(Navigation_!$R6,Navigation_data!$I$4:$X$4,0))&gt;0,$V6="yes"),2,0)</f>
        <v>0</v>
      </c>
      <c r="AT25" s="522"/>
      <c r="AU25" s="201">
        <f>IF(AND(INDEX(Navigation_data!$I$5:$X$69,MATCH(Navigation_!$AS$30,Navigation_data!$H$5:$H$69,0),MATCH(Navigation_!$Z6,Navigation_data!$I$4:$X$4,0))&gt;0,$AF6="yes"),8,0)</f>
        <v>0</v>
      </c>
      <c r="AV25" s="76"/>
      <c r="AW25" s="76">
        <f>IF(AND(INDEX(Navigation_data!$I$5:$X$69,MATCH(Navigation_!$AW$30,Navigation_data!$H$5:$H$69,0),MATCH(Navigation_!$R6,Navigation_data!$I$4:$X$4,0))&gt;0,$V6="yes"),1,0)</f>
        <v>0</v>
      </c>
      <c r="AX25" s="526"/>
      <c r="AY25" s="201">
        <f>IF(AND(INDEX(Navigation_data!$I$5:$X$69,MATCH(Navigation_!$AW$30,Navigation_data!$H$5:$H$69,0),MATCH(Navigation_!$Z6,Navigation_data!$I$4:$X$4,0))&gt;0,$AF6="yes"),8,0)</f>
        <v>0</v>
      </c>
      <c r="AZ25" s="76"/>
      <c r="BA25" s="76"/>
      <c r="BB25" s="76"/>
      <c r="BC25" s="76"/>
      <c r="BD25" s="76"/>
      <c r="BE25" s="108"/>
      <c r="BF25" s="76"/>
      <c r="BG25" s="201">
        <f>IF(AND(INDEX(Navigation_data!$I$5:$X$69,MATCH(Navigation_!$BG$30,Navigation_data!$H$5:$H$69,0),MATCH(Navigation_!$R6,Navigation_data!$I$4:$X$4,0))&gt;0,$V6="yes"),2,0)</f>
        <v>0</v>
      </c>
      <c r="BH25" s="522"/>
      <c r="BI25" s="201">
        <f>IF(AND(INDEX(Navigation_data!$I$5:$X$69,MATCH(Navigation_!$BG$30,Navigation_data!$H$5:$H$69,0),MATCH(Navigation_!$Z6,Navigation_data!$I$4:$X$4,0))&gt;0,$AF6="yes"),8,0)</f>
        <v>0</v>
      </c>
      <c r="BJ25" s="76"/>
      <c r="BK25" s="76"/>
      <c r="BL25" s="76"/>
      <c r="BM25" s="76"/>
      <c r="BN25" s="96"/>
      <c r="BP25" s="76"/>
      <c r="BQ25" s="201"/>
      <c r="BR25" s="522"/>
      <c r="BS25" s="201"/>
      <c r="BT25" s="76"/>
      <c r="BU25" s="201"/>
      <c r="BV25" s="272"/>
      <c r="BW25" s="201"/>
      <c r="BX25" s="76"/>
      <c r="BY25" s="76"/>
      <c r="BZ25" s="76"/>
      <c r="CA25" s="76"/>
      <c r="CB25" s="76"/>
    </row>
    <row r="26" spans="1:80" ht="7.5" customHeight="1">
      <c r="A26" s="66"/>
      <c r="B26" s="73"/>
      <c r="C26" s="76"/>
      <c r="D26" s="76"/>
      <c r="E26" s="76"/>
      <c r="F26" s="76"/>
      <c r="G26" s="201">
        <f>IF(AND(INDEX(Navigation_data!$I$5:$X$69,MATCH(Navigation_!$G$30,Navigation_data!$H$5:$H$69,0),MATCH(Navigation_!R7,Navigation_data!$I$4:$X$4,0))&gt;0,V7="yes"),3,0)</f>
        <v>0</v>
      </c>
      <c r="H26" s="522"/>
      <c r="I26" s="201">
        <f>IF(AND(INDEX(Navigation_data!$I$5:$X$69,MATCH(Navigation_!$G$30,Navigation_data!$H$5:$H$69,0),MATCH(Navigation_!Z7,Navigation_data!$I$4:$X$4,0))&gt;0,AF7="yes"),9,0)</f>
        <v>0</v>
      </c>
      <c r="J26" s="96"/>
      <c r="K26" s="107"/>
      <c r="L26" s="76"/>
      <c r="M26" s="201">
        <f>IF(AND(INDEX(Navigation_data!$I$5:$X$69,MATCH(Navigation_!$M$30,Navigation_data!$H$5:$H$69,0),MATCH(Navigation_!$R7,Navigation_data!$I$4:$X$4,0))&gt;0,$V7="yes"),3,0)</f>
        <v>0</v>
      </c>
      <c r="N26" s="522"/>
      <c r="O26" s="201">
        <f>IF(AND(INDEX(Navigation_data!$I$5:$X$69,MATCH(Navigation_!$M$30,Navigation_data!$H$5:$H$69,0),MATCH(Navigation_!$Z7,Navigation_data!$I$4:$X$4,0))&gt;0,$AF7="yes"),9,0)</f>
        <v>0</v>
      </c>
      <c r="P26" s="76"/>
      <c r="Q26" s="201">
        <f>IF(AND(INDEX(Navigation_data!$I$5:$X$69,MATCH(Navigation_!$Q$30,Navigation_data!$H$5:$H$69,0),MATCH(Navigation_!$R7,Navigation_data!$I$4:$X$4,0))&gt;0,$V7="yes"),3,0)</f>
        <v>0</v>
      </c>
      <c r="R26" s="453"/>
      <c r="S26" s="201">
        <f>IF(AND(INDEX(Navigation_data!$I$5:$X$69,MATCH(Navigation_!$Q$30,Navigation_data!$H$5:$H$69,0),MATCH(Navigation_!$Z7,Navigation_data!$I$4:$X$4,0))&gt;0,$AF7="yes"),9,0)</f>
        <v>0</v>
      </c>
      <c r="T26" s="76"/>
      <c r="U26" s="201">
        <f>IF(AND(INDEX(Navigation_data!$I$5:$X$69,MATCH(Navigation_!$U$30,Navigation_data!$H$5:$H$69,0),MATCH(Navigation_!$R7,Navigation_data!$I$4:$X$4,0))&gt;0,$V7="yes"),3,0)</f>
        <v>0</v>
      </c>
      <c r="V26" s="335"/>
      <c r="W26" s="201">
        <f>IF(AND(INDEX(Navigation_data!$I$5:$X$69,MATCH(Navigation_!$U$30,Navigation_data!$H$5:$H$69,0),MATCH(Navigation_!$Z7,Navigation_data!$I$4:$X$4,0))&gt;0,$AF7="yes"),9,0)</f>
        <v>0</v>
      </c>
      <c r="X26" s="76"/>
      <c r="Y26" s="201">
        <f>IF(AND(INDEX(Navigation_data!$I$5:$X$69,MATCH(Navigation_!$Y$30,Navigation_data!$H$5:$H$69,0),MATCH(Navigation_!$R7,Navigation_data!$I$4:$X$4,0))&gt;0,$V7="yes"),3,0)</f>
        <v>0</v>
      </c>
      <c r="Z26" s="522"/>
      <c r="AA26" s="201">
        <f>IF(AND(INDEX(Navigation_data!$I$5:$X$69,MATCH(Navigation_!$Y$30,Navigation_data!$H$5:$H$69,0),MATCH(Navigation_!$Z7,Navigation_data!$I$4:$X$4,0))&gt;0,$AF7="yes"),9,0)</f>
        <v>0</v>
      </c>
      <c r="AB26" s="76"/>
      <c r="AC26" s="108"/>
      <c r="AD26" s="76"/>
      <c r="AE26" s="201">
        <f>IF(AND(INDEX(Navigation_data!$I$5:$X$69,MATCH(Navigation_!$AE$30,Navigation_data!$H$5:$H$69,0),MATCH(Navigation_!$R7,Navigation_data!$I$4:$X$4,0))&gt;0,$V7="yes"),3,0)</f>
        <v>0</v>
      </c>
      <c r="AF26" s="522"/>
      <c r="AG26" s="201">
        <f>IF(AND(INDEX(Navigation_data!$I$5:$X$69,MATCH(Navigation_!$AE$30,Navigation_data!$H$5:$H$69,0),MATCH(Navigation_!$Z7,Navigation_data!$I$4:$X$4,0))&gt;0,$AF7="yes"),9,0)</f>
        <v>0</v>
      </c>
      <c r="AH26" s="76"/>
      <c r="AI26" s="201">
        <f>IF(AND(INDEX(Navigation_data!$I$5:$X$69,MATCH(Navigation_!$AI$30,Navigation_data!$H$5:$H$69,0),MATCH(Navigation_!$R7,Navigation_data!$I$4:$X$4,0))&gt;0,$V7="yes"),3,0)</f>
        <v>0</v>
      </c>
      <c r="AJ26" s="522"/>
      <c r="AK26" s="201">
        <f>IF(AND(INDEX(Navigation_data!$I$5:$X$69,MATCH(Navigation_!$AI30,Navigation_data!$H$5:$H$69,0),MATCH(Navigation_!$Z7,Navigation_data!$I$4:$X$4,0))&gt;0,$AF7="yes"),9,0)</f>
        <v>0</v>
      </c>
      <c r="AL26" s="76"/>
      <c r="AM26" s="201">
        <f>IF(AND(INDEX(Navigation_data!$I$5:$X$69,MATCH(Navigation_!$AM$30,Navigation_data!$H$5:$H$69,0),MATCH(Navigation_!$R7,Navigation_data!$I$4:$X$4,0))&gt;0,$V7="yes"),3,0)</f>
        <v>0</v>
      </c>
      <c r="AN26" s="522"/>
      <c r="AO26" s="201">
        <f>IF(AND(INDEX(Navigation_data!$I$5:$X$69,MATCH(Navigation_!$AM$30,Navigation_data!$H$5:$H$69,0),MATCH(Navigation_!$Z7,Navigation_data!$I$4:$X$4,0))&gt;0,$AF7="yes"),9,0)</f>
        <v>0</v>
      </c>
      <c r="AP26" s="82"/>
      <c r="AQ26" s="108"/>
      <c r="AR26" s="76"/>
      <c r="AS26" s="201">
        <f>IF(AND(INDEX(Navigation_data!$I$5:$X$69,MATCH(Navigation_!$AS$30,Navigation_data!$H$5:$H$69,0),MATCH(Navigation_!$R7,Navigation_data!$I$4:$X$4,0))&gt;0,$V7="yes"),3,0)</f>
        <v>0</v>
      </c>
      <c r="AT26" s="522"/>
      <c r="AU26" s="201">
        <f>IF(AND(INDEX(Navigation_data!$I$5:$X$69,MATCH(Navigation_!$AS$30,Navigation_data!$H$5:$H$69,0),MATCH(Navigation_!$Z7,Navigation_data!$I$4:$X$4,0))&gt;0,$AF7="yes"),9,0)</f>
        <v>0</v>
      </c>
      <c r="AV26" s="76"/>
      <c r="AW26" s="76">
        <f>IF(AND(INDEX(Navigation_data!$I$5:$X$69,MATCH(Navigation_!$AW$30,Navigation_data!$H$5:$H$69,0),MATCH(Navigation_!$R7,Navigation_data!$I$4:$X$4,0))&gt;0,$V7="yes"),1,0)</f>
        <v>0</v>
      </c>
      <c r="AX26" s="526"/>
      <c r="AY26" s="201">
        <f>IF(AND(INDEX(Navigation_data!$I$5:$X$69,MATCH(Navigation_!$AW$30,Navigation_data!$H$5:$H$69,0),MATCH(Navigation_!$Z7,Navigation_data!$I$4:$X$4,0))&gt;0,$AF7="yes"),9,0)</f>
        <v>0</v>
      </c>
      <c r="AZ26" s="76"/>
      <c r="BA26" s="76"/>
      <c r="BB26" s="76"/>
      <c r="BC26" s="76"/>
      <c r="BD26" s="76"/>
      <c r="BE26" s="108"/>
      <c r="BF26" s="76"/>
      <c r="BG26" s="201">
        <f>IF(AND(INDEX(Navigation_data!$I$5:$X$69,MATCH(Navigation_!$BG$30,Navigation_data!$H$5:$H$69,0),MATCH(Navigation_!$R7,Navigation_data!$I$4:$X$4,0))&gt;0,$V7="yes"),3,0)</f>
        <v>0</v>
      </c>
      <c r="BH26" s="522"/>
      <c r="BI26" s="201">
        <f>IF(AND(INDEX(Navigation_data!$I$5:$X$69,MATCH(Navigation_!$BG$30,Navigation_data!$H$5:$H$69,0),MATCH(Navigation_!$Z7,Navigation_data!$I$4:$X$4,0))&gt;0,$AF7="yes"),9,0)</f>
        <v>0</v>
      </c>
      <c r="BJ26" s="76"/>
      <c r="BK26" s="76"/>
      <c r="BL26" s="76"/>
      <c r="BM26" s="76"/>
      <c r="BN26" s="96"/>
      <c r="BP26" s="76"/>
      <c r="BQ26" s="201"/>
      <c r="BR26" s="522"/>
      <c r="BS26" s="201"/>
      <c r="BT26" s="76"/>
      <c r="BU26" s="201"/>
      <c r="BV26" s="272"/>
      <c r="BW26" s="201"/>
      <c r="BX26" s="76"/>
      <c r="BY26" s="76"/>
      <c r="BZ26" s="76"/>
      <c r="CA26" s="76"/>
      <c r="CB26" s="76"/>
    </row>
    <row r="27" spans="1:80" ht="7.5" customHeight="1">
      <c r="A27" s="66"/>
      <c r="B27" s="73"/>
      <c r="C27" s="76"/>
      <c r="D27" s="76"/>
      <c r="E27" s="76"/>
      <c r="F27" s="76"/>
      <c r="G27" s="201">
        <f>IF(AND(INDEX(Navigation_data!$I$5:$X$69,MATCH(Navigation_!$G$30,Navigation_data!$H$5:$H$69,0),MATCH(Navigation_!R8,Navigation_data!$I$4:$X$4,0))&gt;0,V8="yes"),4,0)</f>
        <v>0</v>
      </c>
      <c r="H27" s="522"/>
      <c r="I27" s="201">
        <f>IF(AND(INDEX(Navigation_data!$I$5:$X$69,MATCH(Navigation_!$G$30,Navigation_data!$H$5:$H$69,0),MATCH(Navigation_!Z7,Navigation_data!$I$4:$X$4,0))&gt;0,AF7="yes"),10,0)</f>
        <v>0</v>
      </c>
      <c r="J27" s="96"/>
      <c r="K27" s="66"/>
      <c r="L27" s="76"/>
      <c r="M27" s="201">
        <f>IF(AND(INDEX(Navigation_data!$I$5:$X$69,MATCH(Navigation_!$M$30,Navigation_data!$H$5:$H$69,0),MATCH(Navigation_!$R8,Navigation_data!$I$4:$X$4,0))&gt;0,$V8="yes"),4,0)</f>
        <v>0</v>
      </c>
      <c r="N27" s="522"/>
      <c r="O27" s="201">
        <f>IF(AND(INDEX(Navigation_data!$I$5:$X$69,MATCH(Navigation_!$M$30,Navigation_data!$H$5:$H$69,0),MATCH(Navigation_!$Z8,Navigation_data!$I$4:$X$4,0))&gt;0,$AF8="yes"),10,0)</f>
        <v>0</v>
      </c>
      <c r="P27" s="76"/>
      <c r="Q27" s="201">
        <f>IF(AND(INDEX(Navigation_data!$I$5:$X$69,MATCH(Navigation_!$Q$30,Navigation_data!$H$5:$H$69,0),MATCH(Navigation_!$R8,Navigation_data!$I$4:$X$4,0))&gt;0,$V8="yes"),4,0)</f>
        <v>0</v>
      </c>
      <c r="R27" s="453"/>
      <c r="S27" s="201">
        <f>IF(AND(INDEX(Navigation_data!$I$5:$X$69,MATCH(Navigation_!$Q$30,Navigation_data!$H$5:$H$69,0),MATCH(Navigation_!$Z8,Navigation_data!$I$4:$X$4,0))&gt;0,$AF8="yes"),10,0)</f>
        <v>0</v>
      </c>
      <c r="T27" s="76"/>
      <c r="U27" s="201">
        <f>IF(AND(INDEX(Navigation_data!$I$5:$X$69,MATCH(Navigation_!$U$30,Navigation_data!$H$5:$H$69,0),MATCH(Navigation_!$R8,Navigation_data!$I$4:$X$4,0))&gt;0,$V8="yes"),4,0)</f>
        <v>0</v>
      </c>
      <c r="V27" s="335"/>
      <c r="W27" s="201">
        <f>IF(AND(INDEX(Navigation_data!$I$5:$X$69,MATCH(Navigation_!$U$30,Navigation_data!$H$5:$H$69,0),MATCH(Navigation_!$Z8,Navigation_data!$I$4:$X$4,0))&gt;0,$AF8="yes"),10,0)</f>
        <v>0</v>
      </c>
      <c r="X27" s="76"/>
      <c r="Y27" s="201">
        <f>IF(AND(INDEX(Navigation_data!$I$5:$X$69,MATCH(Navigation_!$Y$30,Navigation_data!$H$5:$H$69,0),MATCH(Navigation_!$R8,Navigation_data!$I$4:$X$4,0))&gt;0,$V8="yes"),4,0)</f>
        <v>0</v>
      </c>
      <c r="Z27" s="522"/>
      <c r="AA27" s="201">
        <f>IF(AND(INDEX(Navigation_data!$I$5:$X$69,MATCH(Navigation_!$Y$30,Navigation_data!$H$5:$H$69,0),MATCH(Navigation_!$Z8,Navigation_data!$I$4:$X$4,0))&gt;0,$AF8="yes"),10,0)</f>
        <v>0</v>
      </c>
      <c r="AB27" s="76"/>
      <c r="AC27" s="108"/>
      <c r="AD27" s="76"/>
      <c r="AE27" s="201">
        <f>IF(AND(INDEX(Navigation_data!$I$5:$X$69,MATCH(Navigation_!$AE$30,Navigation_data!$H$5:$H$69,0),MATCH(Navigation_!$R8,Navigation_data!$I$4:$X$4,0))&gt;0,$V8="yes"),4,0)</f>
        <v>0</v>
      </c>
      <c r="AF27" s="522"/>
      <c r="AG27" s="201">
        <f>IF(AND(INDEX(Navigation_data!$I$5:$X$69,MATCH(Navigation_!$AE$30,Navigation_data!$H$5:$H$69,0),MATCH(Navigation_!$Z8,Navigation_data!$I$4:$X$4,0))&gt;0,$AF8="yes"),10,0)</f>
        <v>0</v>
      </c>
      <c r="AH27" s="76"/>
      <c r="AI27" s="201">
        <f>IF(AND(INDEX(Navigation_data!$I$5:$X$69,MATCH(Navigation_!$AI$30,Navigation_data!$H$5:$H$69,0),MATCH(Navigation_!$R7,Navigation_data!$I$4:$X$4,0))&gt;0,$V7="yes"),4,0)</f>
        <v>0</v>
      </c>
      <c r="AJ27" s="522"/>
      <c r="AK27" s="201">
        <f>IF(AND(INDEX(Navigation_data!$I$5:$X$69,MATCH(Navigation_!$AI30,Navigation_data!$H$5:$H$69,0),MATCH(Navigation_!$Z8,Navigation_data!$I$4:$X$4,0))&gt;0,$AF8="yes"),10,0)</f>
        <v>0</v>
      </c>
      <c r="AL27" s="76"/>
      <c r="AM27" s="201">
        <f>IF(AND(INDEX(Navigation_data!$I$5:$X$69,MATCH(Navigation_!$AM$30,Navigation_data!$H$5:$H$69,0),MATCH(Navigation_!$R8,Navigation_data!$I$4:$X$4,0))&gt;0,$V8="yes"),4,0)</f>
        <v>0</v>
      </c>
      <c r="AN27" s="522"/>
      <c r="AO27" s="201">
        <f>IF(AND(INDEX(Navigation_data!$I$5:$X$69,MATCH(Navigation_!$AM$30,Navigation_data!$H$5:$H$69,0),MATCH(Navigation_!$Z8,Navigation_data!$I$4:$X$4,0))&gt;0,$AF8="yes"),10,0)</f>
        <v>0</v>
      </c>
      <c r="AP27" s="82"/>
      <c r="AQ27" s="108"/>
      <c r="AR27" s="76"/>
      <c r="AS27" s="201">
        <f>IF(AND(INDEX(Navigation_data!$I$5:$X$69,MATCH(Navigation_!$AS$30,Navigation_data!$H$5:$H$69,0),MATCH(Navigation_!$R8,Navigation_data!$I$4:$X$4,0))&gt;0,$V8="yes"),4,0)</f>
        <v>0</v>
      </c>
      <c r="AT27" s="522"/>
      <c r="AU27" s="201">
        <f>IF(AND(INDEX(Navigation_data!$I$5:$X$69,MATCH(Navigation_!$AS$30,Navigation_data!$H$5:$H$69,0),MATCH(Navigation_!$Z8,Navigation_data!$I$4:$X$4,0))&gt;0,$AF8="yes"),10,0)</f>
        <v>0</v>
      </c>
      <c r="AV27" s="76"/>
      <c r="AW27" s="76">
        <f>IF(AND(INDEX(Navigation_data!$I$5:$X$69,MATCH(Navigation_!$AW$30,Navigation_data!$H$5:$H$69,0),MATCH(Navigation_!$R8,Navigation_data!$I$4:$X$4,0))&gt;0,$V8="yes"),1,0)</f>
        <v>0</v>
      </c>
      <c r="AX27" s="526"/>
      <c r="AY27" s="201">
        <f>IF(AND(INDEX(Navigation_data!$I$5:$X$69,MATCH(Navigation_!$AW$30,Navigation_data!$H$5:$H$69,0),MATCH(Navigation_!$Z8,Navigation_data!$I$4:$X$4,0))&gt;0,$AF8="yes"),10,0)</f>
        <v>0</v>
      </c>
      <c r="AZ27" s="76"/>
      <c r="BA27" s="76"/>
      <c r="BB27" s="76"/>
      <c r="BC27" s="76"/>
      <c r="BD27" s="76"/>
      <c r="BE27" s="108"/>
      <c r="BF27" s="76"/>
      <c r="BG27" s="201">
        <f>IF(AND(INDEX(Navigation_data!$I$5:$X$69,MATCH(Navigation_!$BG$30,Navigation_data!$H$5:$H$69,0),MATCH(Navigation_!$R8,Navigation_data!$I$4:$X$4,0))&gt;0,$V8="yes"),4,0)</f>
        <v>0</v>
      </c>
      <c r="BH27" s="522"/>
      <c r="BI27" s="201">
        <f>IF(AND(INDEX(Navigation_data!$I$5:$X$69,MATCH(Navigation_!$BG$30,Navigation_data!$H$5:$H$69,0),MATCH(Navigation_!$Z8,Navigation_data!$I$4:$X$4,0))&gt;0,$AF8="yes"),10,0)</f>
        <v>0</v>
      </c>
      <c r="BJ27" s="76"/>
      <c r="BK27" s="76"/>
      <c r="BL27" s="76"/>
      <c r="BM27" s="76"/>
      <c r="BN27" s="96"/>
      <c r="BP27" s="76"/>
      <c r="BQ27" s="201"/>
      <c r="BR27" s="522"/>
      <c r="BS27" s="201"/>
      <c r="BT27" s="76"/>
      <c r="BU27" s="201"/>
      <c r="BV27" s="272"/>
      <c r="BW27" s="201"/>
      <c r="BX27" s="76"/>
      <c r="BY27" s="76"/>
      <c r="BZ27" s="76"/>
      <c r="CA27" s="76"/>
      <c r="CB27" s="76"/>
    </row>
    <row r="28" spans="1:80" ht="7.5" customHeight="1">
      <c r="A28" s="66"/>
      <c r="B28" s="73"/>
      <c r="C28" s="76"/>
      <c r="D28" s="76"/>
      <c r="E28" s="76"/>
      <c r="F28" s="76"/>
      <c r="G28" s="201">
        <f>IF(AND(INDEX(Navigation_data!$I$5:$X$69,MATCH(Navigation_!$G$30,Navigation_data!$H$5:$H$69,0),MATCH(Navigation_!R9,Navigation_data!$I$4:$X$4,0))&gt;0,V9="yes"),5,0)</f>
        <v>0</v>
      </c>
      <c r="H28" s="522"/>
      <c r="I28" s="201">
        <f>IF(AND(INDEX(Navigation_data!$I$5:$X$69,MATCH(Navigation_!$G$30,Navigation_data!$H$5:$H$69,0),MATCH(Navigation_!Z9,Navigation_data!$I$4:$X$4,0))&gt;0,AF9="yes"),11,0)</f>
        <v>0</v>
      </c>
      <c r="J28" s="96"/>
      <c r="K28" s="66"/>
      <c r="L28" s="76"/>
      <c r="M28" s="201">
        <f>IF(AND(INDEX(Navigation_data!$I$5:$X$69,MATCH(Navigation_!$M$30,Navigation_data!$H$5:$H$69,0),MATCH(Navigation_!$R9,Navigation_data!$I$4:$X$4,0))&gt;0,$V9="yes"),5,0)</f>
        <v>0</v>
      </c>
      <c r="N28" s="522"/>
      <c r="O28" s="201">
        <f>IF(AND(INDEX(Navigation_data!$I$5:$X$69,MATCH(Navigation_!$M$30,Navigation_data!$H$5:$H$69,0),MATCH(Navigation_!$Z9,Navigation_data!$I$4:$X$4,0))&gt;0,$AF9="yes"),11,0)</f>
        <v>0</v>
      </c>
      <c r="P28" s="76"/>
      <c r="Q28" s="201">
        <f>IF(AND(INDEX(Navigation_data!$I$5:$X$69,MATCH(Navigation_!$Q$30,Navigation_data!$H$5:$H$69,0),MATCH(Navigation_!$R9,Navigation_data!$I$4:$X$4,0))&gt;0,$V9="yes"),5,0)</f>
        <v>0</v>
      </c>
      <c r="R28" s="453"/>
      <c r="S28" s="201">
        <f>IF(AND(INDEX(Navigation_data!$I$5:$X$69,MATCH(Navigation_!$Q$30,Navigation_data!$H$5:$H$69,0),MATCH(Navigation_!$Z9,Navigation_data!$I$4:$X$4,0))&gt;0,$AF9="yes"),11,0)</f>
        <v>0</v>
      </c>
      <c r="T28" s="76"/>
      <c r="U28" s="201">
        <f>IF(AND(INDEX(Navigation_data!$I$5:$X$69,MATCH(Navigation_!$U$30,Navigation_data!$H$5:$H$69,0),MATCH(Navigation_!$R9,Navigation_data!$I$4:$X$4,0))&gt;0,$V9="yes"),5,0)</f>
        <v>0</v>
      </c>
      <c r="V28" s="335"/>
      <c r="W28" s="201">
        <f>IF(AND(INDEX(Navigation_data!$I$5:$X$69,MATCH(Navigation_!$U$30,Navigation_data!$H$5:$H$69,0),MATCH(Navigation_!$Z9,Navigation_data!$I$4:$X$4,0))&gt;0,$AF9="yes"),11,0)</f>
        <v>0</v>
      </c>
      <c r="X28" s="76"/>
      <c r="Y28" s="201">
        <f>IF(AND(INDEX(Navigation_data!$I$5:$X$69,MATCH(Navigation_!$Y$30,Navigation_data!$H$5:$H$69,0),MATCH(Navigation_!$R9,Navigation_data!$I$4:$X$4,0))&gt;0,$V9="yes"),5,0)</f>
        <v>0</v>
      </c>
      <c r="Z28" s="522"/>
      <c r="AA28" s="201">
        <f>IF(AND(INDEX(Navigation_data!$I$5:$X$69,MATCH(Navigation_!$Y$30,Navigation_data!$H$5:$H$69,0),MATCH(Navigation_!$Z9,Navigation_data!$I$4:$X$4,0))&gt;0,$AF9="yes"),11,0)</f>
        <v>0</v>
      </c>
      <c r="AB28" s="76"/>
      <c r="AC28" s="108"/>
      <c r="AD28" s="76"/>
      <c r="AE28" s="201">
        <f>IF(AND(INDEX(Navigation_data!$I$5:$X$69,MATCH(Navigation_!$AE$30,Navigation_data!$H$5:$H$69,0),MATCH(Navigation_!$R9,Navigation_data!$I$4:$X$4,0))&gt;0,$V9="yes"),5,0)</f>
        <v>0</v>
      </c>
      <c r="AF28" s="522"/>
      <c r="AG28" s="201">
        <f>IF(AND(INDEX(Navigation_data!$I$5:$X$69,MATCH(Navigation_!$AE$30,Navigation_data!$H$5:$H$69,0),MATCH(Navigation_!$Z9,Navigation_data!$I$4:$X$4,0))&gt;0,$AF9="yes"),11,0)</f>
        <v>0</v>
      </c>
      <c r="AH28" s="76"/>
      <c r="AI28" s="201">
        <f>IF(AND(INDEX(Navigation_data!$I$5:$X$69,MATCH(Navigation_!$AI$30,Navigation_data!$H$5:$H$69,0),MATCH(Navigation_!$R8,Navigation_data!$I$4:$X$4,0))&gt;0,$V8="yes"),4,0)</f>
        <v>0</v>
      </c>
      <c r="AJ28" s="522"/>
      <c r="AK28" s="201">
        <f>IF(AND(INDEX(Navigation_data!$I$5:$X$69,MATCH(Navigation_!$AI30,Navigation_data!$H$5:$H$69,0),MATCH(Navigation_!$Z9,Navigation_data!$I$4:$X$4,0))&gt;0,$AF9="yes"),11,0)</f>
        <v>0</v>
      </c>
      <c r="AL28" s="76"/>
      <c r="AM28" s="201">
        <f>IF(AND(INDEX(Navigation_data!$I$5:$X$69,MATCH(Navigation_!$AM$30,Navigation_data!$H$5:$H$69,0),MATCH(Navigation_!$R9,Navigation_data!$I$4:$X$4,0))&gt;0,$V9="yes"),5,0)</f>
        <v>0</v>
      </c>
      <c r="AN28" s="522"/>
      <c r="AO28" s="201">
        <f>IF(AND(INDEX(Navigation_data!$I$5:$X$69,MATCH(Navigation_!$AM$30,Navigation_data!$H$5:$H$69,0),MATCH(Navigation_!$Z9,Navigation_data!$I$4:$X$4,0))&gt;0,$AF9="yes"),11,0)</f>
        <v>0</v>
      </c>
      <c r="AP28" s="82"/>
      <c r="AQ28" s="108"/>
      <c r="AR28" s="76"/>
      <c r="AS28" s="201">
        <f>IF(AND(INDEX(Navigation_data!$I$5:$X$69,MATCH(Navigation_!$AS$30,Navigation_data!$H$5:$H$69,0),MATCH(Navigation_!$R9,Navigation_data!$I$4:$X$4,0))&gt;0,$V9="yes"),5,0)</f>
        <v>0</v>
      </c>
      <c r="AT28" s="522"/>
      <c r="AU28" s="201">
        <f>IF(AND(INDEX(Navigation_data!$I$5:$X$69,MATCH(Navigation_!$AS$30,Navigation_data!$H$5:$H$69,0),MATCH(Navigation_!$Z9,Navigation_data!$I$4:$X$4,0))&gt;0,$AF9="yes"),11,0)</f>
        <v>0</v>
      </c>
      <c r="AV28" s="76"/>
      <c r="AW28" s="76">
        <f>IF(AND(INDEX(Navigation_data!$I$5:$X$69,MATCH(Navigation_!$AW$30,Navigation_data!$H$5:$H$69,0),MATCH(Navigation_!$R9,Navigation_data!$I$4:$X$4,0))&gt;0,$V9="yes"),1,0)</f>
        <v>0</v>
      </c>
      <c r="AX28" s="526"/>
      <c r="AY28" s="201">
        <f>IF(AND(INDEX(Navigation_data!$I$5:$X$69,MATCH(Navigation_!$AW$30,Navigation_data!$H$5:$H$69,0),MATCH(Navigation_!$Z9,Navigation_data!$I$4:$X$4,0))&gt;0,$AF9="yes"),11,0)</f>
        <v>0</v>
      </c>
      <c r="AZ28" s="76"/>
      <c r="BA28" s="76"/>
      <c r="BB28" s="76"/>
      <c r="BC28" s="76"/>
      <c r="BD28" s="76"/>
      <c r="BE28" s="108"/>
      <c r="BF28" s="76"/>
      <c r="BG28" s="201">
        <f>IF(AND(INDEX(Navigation_data!$I$5:$X$69,MATCH(Navigation_!$BG$30,Navigation_data!$H$5:$H$69,0),MATCH(Navigation_!$R9,Navigation_data!$I$4:$X$4,0))&gt;0,$V9="yes"),5,0)</f>
        <v>0</v>
      </c>
      <c r="BH28" s="522"/>
      <c r="BI28" s="201">
        <f>IF(AND(INDEX(Navigation_data!$I$5:$X$69,MATCH(Navigation_!$BG$30,Navigation_data!$H$5:$H$69,0),MATCH(Navigation_!$Z9,Navigation_data!$I$4:$X$4,0))&gt;0,$AF9="yes"),11,0)</f>
        <v>0</v>
      </c>
      <c r="BJ28" s="76"/>
      <c r="BK28" s="76"/>
      <c r="BL28" s="76"/>
      <c r="BM28" s="76"/>
      <c r="BN28" s="96"/>
      <c r="BP28" s="76"/>
      <c r="BQ28" s="201"/>
      <c r="BR28" s="522"/>
      <c r="BS28" s="201"/>
      <c r="BT28" s="76"/>
      <c r="BU28" s="201"/>
      <c r="BV28" s="272"/>
      <c r="BW28" s="201"/>
      <c r="BX28" s="76"/>
      <c r="BY28" s="76"/>
      <c r="BZ28" s="76"/>
      <c r="CA28" s="76"/>
      <c r="CB28" s="76"/>
    </row>
    <row r="29" spans="1:80" ht="7.5" customHeight="1">
      <c r="A29" s="66"/>
      <c r="B29" s="73"/>
      <c r="C29" s="76"/>
      <c r="D29" s="76"/>
      <c r="E29" s="76"/>
      <c r="F29" s="76"/>
      <c r="G29" s="201"/>
      <c r="H29" s="522"/>
      <c r="I29" s="201"/>
      <c r="J29" s="96"/>
      <c r="K29" s="66"/>
      <c r="L29" s="76"/>
      <c r="M29" s="201"/>
      <c r="N29" s="522"/>
      <c r="O29" s="201"/>
      <c r="P29" s="76"/>
      <c r="Q29" s="201"/>
      <c r="R29" s="453"/>
      <c r="S29" s="201"/>
      <c r="T29" s="76"/>
      <c r="U29" s="201"/>
      <c r="V29" s="335"/>
      <c r="W29" s="201"/>
      <c r="X29" s="76"/>
      <c r="Y29" s="201"/>
      <c r="Z29" s="522"/>
      <c r="AA29" s="201"/>
      <c r="AB29" s="76"/>
      <c r="AC29" s="108"/>
      <c r="AD29" s="76"/>
      <c r="AE29" s="201"/>
      <c r="AF29" s="522"/>
      <c r="AG29" s="201"/>
      <c r="AH29" s="76"/>
      <c r="AI29" s="201"/>
      <c r="AJ29" s="522"/>
      <c r="AK29" s="201"/>
      <c r="AL29" s="76"/>
      <c r="AM29" s="201"/>
      <c r="AN29" s="522"/>
      <c r="AO29" s="201"/>
      <c r="AP29" s="82"/>
      <c r="AQ29" s="108"/>
      <c r="AR29" s="76"/>
      <c r="AS29" s="201"/>
      <c r="AT29" s="522"/>
      <c r="AU29" s="201"/>
      <c r="AV29" s="76"/>
      <c r="AW29" s="76"/>
      <c r="AX29" s="526"/>
      <c r="AY29" s="201"/>
      <c r="AZ29" s="76"/>
      <c r="BA29" s="76"/>
      <c r="BB29" s="76"/>
      <c r="BC29" s="76"/>
      <c r="BD29" s="76"/>
      <c r="BE29" s="108"/>
      <c r="BF29" s="76"/>
      <c r="BG29" s="201"/>
      <c r="BH29" s="522"/>
      <c r="BI29" s="201"/>
      <c r="BJ29" s="76"/>
      <c r="BK29" s="76"/>
      <c r="BL29" s="76"/>
      <c r="BM29" s="76"/>
      <c r="BN29" s="96"/>
      <c r="BP29" s="76"/>
      <c r="BQ29" s="201"/>
      <c r="BR29" s="522"/>
      <c r="BS29" s="201"/>
      <c r="BT29" s="76"/>
      <c r="BU29" s="201"/>
      <c r="BV29" s="272"/>
      <c r="BW29" s="201"/>
      <c r="BX29" s="76"/>
      <c r="BY29" s="76"/>
      <c r="BZ29" s="76"/>
      <c r="CA29" s="76"/>
      <c r="CB29" s="76"/>
    </row>
    <row r="30" spans="1:80" s="190" customFormat="1" ht="15.75" customHeight="1" thickBot="1">
      <c r="A30" s="66"/>
      <c r="B30" s="73"/>
      <c r="C30" s="76"/>
      <c r="D30" s="76"/>
      <c r="E30" s="76"/>
      <c r="F30" s="76"/>
      <c r="G30" s="524" t="s">
        <v>1066</v>
      </c>
      <c r="H30" s="524"/>
      <c r="I30" s="524"/>
      <c r="J30" s="96"/>
      <c r="K30" s="66"/>
      <c r="L30" s="186"/>
      <c r="M30" s="523" t="s">
        <v>544</v>
      </c>
      <c r="N30" s="523"/>
      <c r="O30" s="523"/>
      <c r="P30" s="178"/>
      <c r="Q30" s="524" t="s">
        <v>605</v>
      </c>
      <c r="R30" s="524"/>
      <c r="S30" s="524"/>
      <c r="T30" s="178"/>
      <c r="U30" s="524" t="s">
        <v>1049</v>
      </c>
      <c r="V30" s="524"/>
      <c r="W30" s="524"/>
      <c r="X30" s="178"/>
      <c r="Y30" s="524" t="s">
        <v>853</v>
      </c>
      <c r="Z30" s="524"/>
      <c r="AA30" s="524"/>
      <c r="AB30" s="186"/>
      <c r="AC30" s="189"/>
      <c r="AD30" s="186"/>
      <c r="AE30" s="524" t="s">
        <v>906</v>
      </c>
      <c r="AF30" s="524"/>
      <c r="AG30" s="524"/>
      <c r="AH30" s="178"/>
      <c r="AI30" s="524" t="s">
        <v>611</v>
      </c>
      <c r="AJ30" s="524"/>
      <c r="AK30" s="524"/>
      <c r="AL30" s="178"/>
      <c r="AM30" s="524" t="s">
        <v>990</v>
      </c>
      <c r="AN30" s="524"/>
      <c r="AO30" s="524"/>
      <c r="AP30" s="182"/>
      <c r="AQ30" s="189"/>
      <c r="AR30" s="186"/>
      <c r="AS30" s="523" t="s">
        <v>1029</v>
      </c>
      <c r="AT30" s="523"/>
      <c r="AU30" s="523"/>
      <c r="AV30" s="178"/>
      <c r="AW30" s="524" t="s">
        <v>959</v>
      </c>
      <c r="AX30" s="524"/>
      <c r="AY30" s="524"/>
      <c r="AZ30" s="186"/>
      <c r="BA30" s="186"/>
      <c r="BB30" s="186"/>
      <c r="BC30" s="186"/>
      <c r="BD30" s="186"/>
      <c r="BE30" s="189"/>
      <c r="BF30" s="186"/>
      <c r="BG30" s="524" t="s">
        <v>232</v>
      </c>
      <c r="BH30" s="524"/>
      <c r="BI30" s="524"/>
      <c r="BJ30" s="186"/>
      <c r="BK30" s="186"/>
      <c r="BL30" s="186"/>
      <c r="BM30" s="186"/>
      <c r="BN30" s="187"/>
      <c r="BP30" s="186"/>
      <c r="BQ30" s="524" t="s">
        <v>837</v>
      </c>
      <c r="BR30" s="524"/>
      <c r="BS30" s="524"/>
      <c r="BT30" s="178"/>
      <c r="BU30" s="201"/>
      <c r="BV30" s="272"/>
      <c r="BW30" s="201"/>
      <c r="BX30" s="186"/>
      <c r="BY30" s="186"/>
      <c r="BZ30" s="186"/>
      <c r="CA30" s="186"/>
      <c r="CB30" s="186"/>
    </row>
    <row r="31" spans="1:80" ht="7.5" customHeight="1" thickTop="1">
      <c r="A31" s="66"/>
      <c r="B31" s="73"/>
      <c r="C31" s="76"/>
      <c r="D31" s="76"/>
      <c r="E31" s="76"/>
      <c r="F31" s="76"/>
      <c r="G31" s="200">
        <f>IF(AND(INDEX(Navigation_data!$I$5:$X$69,MATCH(Navigation_!$G$37,Navigation_data!$H$5:$H$69,0),MATCH(Navigation_!R5,Navigation_data!$I$4:$X$4,0))&gt;0,V5="yes"),1,0)</f>
        <v>0</v>
      </c>
      <c r="H31" s="522"/>
      <c r="I31" s="200">
        <f>IF(AND(INDEX(Navigation_data!$I$5:$X$69,MATCH(Navigation_!$G$37,Navigation_data!$H$5:$H$69,0),MATCH(Navigation_!Z5,Navigation_data!$I$4:$X$4,0))&gt;0,AF5="yes"),7,0)</f>
        <v>0</v>
      </c>
      <c r="J31" s="96"/>
      <c r="K31" s="66"/>
      <c r="L31" s="76"/>
      <c r="M31" s="200">
        <f>IF(AND(INDEX(Navigation_data!$I$5:$X$69,MATCH(Navigation_!$M$30,Navigation_data!$H$5:$H$69,0),MATCH(Navigation_!$R5,Navigation_data!$I$4:$X$4,0))&gt;0,$V5="yes"),1,0)</f>
        <v>0</v>
      </c>
      <c r="N31" s="522"/>
      <c r="O31" s="200">
        <f>IF(AND(INDEX(Navigation_data!$I$5:$X$69,MATCH(Navigation_!$M$37,Navigation_data!$H$5:$H$69,0),MATCH(Navigation_!$Z5,Navigation_data!$I$4:$X$4,0))&gt;0,$AF5="yes"),7,0)</f>
        <v>0</v>
      </c>
      <c r="P31" s="76"/>
      <c r="Q31" s="200">
        <f>IF(AND(INDEX(Navigation_data!$I$5:$X$69,MATCH(Navigation_!$Q$37,Navigation_data!$H$5:$H$69,0),MATCH(Navigation_!$R5,Navigation_data!$I$4:$X$4,0))&gt;0,$V5="yes"),1,0)</f>
        <v>0</v>
      </c>
      <c r="R31" s="454"/>
      <c r="S31" s="200">
        <f>IF(AND(INDEX(Navigation_data!$I$5:$X$69,MATCH(Navigation_!$Q$37,Navigation_data!$H$5:$H$69,0),MATCH(Navigation_!$Z5,Navigation_data!$I$4:$X$4,0))&gt;0,$AF5="yes"),7,0)</f>
        <v>0</v>
      </c>
      <c r="T31" s="76"/>
      <c r="U31" s="200">
        <f>IF(AND(INDEX(Navigation_data!$I$5:$X$69,MATCH(Navigation_!$U$37,Navigation_data!$H$5:$H$69,0),MATCH(Navigation_!$R5,Navigation_data!$I$4:$X$4,0))&gt;0,$V5="yes"),1,0)</f>
        <v>0</v>
      </c>
      <c r="V31" s="453"/>
      <c r="W31" s="200">
        <f>IF(AND(INDEX(Navigation_data!$I$5:$X$69,MATCH(Navigation_!$U$37,Navigation_data!$H$5:$H$69,0),MATCH(Navigation_!$Z5,Navigation_data!$I$4:$X$4,0))&gt;0,$AF5="yes"),7,0)</f>
        <v>0</v>
      </c>
      <c r="X31" s="76"/>
      <c r="Y31" s="200">
        <f>IF(AND(INDEX(Navigation_data!$I$5:$X$69,MATCH(Navigation_!$Y$37,Navigation_data!$H$5:$H$69,0),MATCH(Navigation_!$R5,Navigation_data!$I$4:$X$4,0))&gt;0,$V5="yes"),1,0)</f>
        <v>0</v>
      </c>
      <c r="Z31" s="522"/>
      <c r="AA31" s="200">
        <f>IF(AND(INDEX(Navigation_data!$I$5:$X$69,MATCH(Navigation_!$Y$37,Navigation_data!$H$5:$H$69,0),MATCH(Navigation_!$Z5,Navigation_data!$I$4:$X$4,0))&gt;0,$AF5="yes"),7,0)</f>
        <v>0</v>
      </c>
      <c r="AB31" s="76"/>
      <c r="AC31" s="108"/>
      <c r="AD31" s="76"/>
      <c r="AE31" s="200"/>
      <c r="AF31" s="522"/>
      <c r="AG31" s="200"/>
      <c r="AH31" s="76"/>
      <c r="AI31" s="200">
        <f>IF(AND(INDEX(Navigation_data!$I$5:$X$69,MATCH(Navigation_!$AI$37,Navigation_data!$H$5:$H$69,0),MATCH(Navigation_!$R5,Navigation_data!$I$4:$X$4,0))&gt;0,$V5="yes"),1,0)</f>
        <v>0</v>
      </c>
      <c r="AJ31" s="259"/>
      <c r="AK31" s="200">
        <f>IF(AND(INDEX(Navigation_data!$I$5:$X$69,MATCH(Navigation_!$AI$37,Navigation_data!$H$5:$H$69,0),MATCH(Navigation_!$Z5,Navigation_data!$I$4:$X$4,0))&gt;0,$AF5="yes"),7,0)</f>
        <v>0</v>
      </c>
      <c r="AL31" s="76"/>
      <c r="AM31" s="200">
        <f>IF(AND(INDEX(Navigation_data!$I$5:$X$69,MATCH(Navigation_!$AM$37,Navigation_data!$H$5:$H$69,0),MATCH(Navigation_!$R5,Navigation_data!$I$4:$X$4,0))&gt;0,$V5="yes"),1,0)</f>
        <v>0</v>
      </c>
      <c r="AN31" s="492"/>
      <c r="AO31" s="200">
        <f>IF(AND(INDEX(Navigation_data!$I$5:$X$69,MATCH(Navigation_!$AM$37,Navigation_data!$H$5:$H$69,0),MATCH(Navigation_!$Z5,Navigation_data!$I$4:$X$4,0))&gt;0,$AF5="yes"),7,0)</f>
        <v>0</v>
      </c>
      <c r="AP31" s="82"/>
      <c r="AQ31" s="108"/>
      <c r="AR31" s="76"/>
      <c r="AS31" s="201"/>
      <c r="AT31" s="272"/>
      <c r="AU31" s="201"/>
      <c r="AV31" s="76"/>
      <c r="AW31" s="200"/>
      <c r="AX31" s="272"/>
      <c r="AY31" s="200"/>
      <c r="AZ31" s="76"/>
      <c r="BA31" s="76"/>
      <c r="BB31" s="76"/>
      <c r="BC31" s="76"/>
      <c r="BD31" s="76"/>
      <c r="BE31" s="108"/>
      <c r="BF31" s="76"/>
      <c r="BG31" s="200">
        <f>IF(AND(INDEX(Navigation_data!$I$5:$X$69,MATCH(Navigation_!$BG$37,Navigation_data!$H$5:$H$69,0),MATCH(Navigation_!$R5,Navigation_data!$I$4:$X$4,0))&gt;0,$V5="yes"),1,0)</f>
        <v>0</v>
      </c>
      <c r="BH31" s="522"/>
      <c r="BI31" s="200">
        <f>IF(AND(INDEX(Navigation_data!$I$5:$X$69,MATCH(Navigation_!$BG$37,Navigation_data!$H$5:$H$69,0),MATCH(Navigation_!$Z5,Navigation_data!$I$4:$X$4,0))&gt;0,$AF5="yes"),7,0)</f>
        <v>0</v>
      </c>
      <c r="BJ31" s="76"/>
      <c r="BK31" s="76"/>
      <c r="BL31" s="76"/>
      <c r="BM31" s="76"/>
      <c r="BN31" s="96"/>
      <c r="BP31" s="76"/>
      <c r="BQ31" s="76"/>
      <c r="BR31" s="76"/>
      <c r="BS31" s="76"/>
      <c r="BT31" s="76"/>
      <c r="BU31" s="201"/>
      <c r="BV31" s="272"/>
      <c r="BW31" s="201"/>
      <c r="BX31" s="76"/>
      <c r="BY31" s="76"/>
      <c r="BZ31" s="76"/>
      <c r="CA31" s="76"/>
      <c r="CB31" s="76"/>
    </row>
    <row r="32" spans="1:80" ht="7.5" customHeight="1">
      <c r="A32" s="66"/>
      <c r="B32" s="73"/>
      <c r="C32" s="76"/>
      <c r="D32" s="76"/>
      <c r="E32" s="76"/>
      <c r="F32" s="76"/>
      <c r="G32" s="201">
        <f>IF(AND(INDEX(Navigation_data!$I$5:$X$69,MATCH(Navigation_!$G$37,Navigation_data!$H$5:$H$69,0),MATCH(Navigation_!R6,Navigation_data!$I$4:$X$4,0))&gt;0,V6="yes"),2,0)</f>
        <v>0</v>
      </c>
      <c r="H32" s="522"/>
      <c r="I32" s="201">
        <f>IF(AND(INDEX(Navigation_data!$I$5:$X$69,MATCH(Navigation_!$G$37,Navigation_data!$H$5:$H$69,0),MATCH(Navigation_!Z6,Navigation_data!$I$4:$X$4,0))&gt;0,AF6="yes"),8,0)</f>
        <v>0</v>
      </c>
      <c r="J32" s="96"/>
      <c r="K32" s="66"/>
      <c r="L32" s="76"/>
      <c r="M32" s="201">
        <f>IF(AND(INDEX(Navigation_data!$I$5:$X$69,MATCH(Navigation_!$M$37,Navigation_data!$H$5:$H$69,0),MATCH(Navigation_!$R6,Navigation_data!$I$4:$X$4,0))&gt;0,$V6="yes"),2,0)</f>
        <v>0</v>
      </c>
      <c r="N32" s="522"/>
      <c r="O32" s="201">
        <f>IF(AND(INDEX(Navigation_data!$I$5:$X$69,MATCH(Navigation_!$M$37,Navigation_data!$H$5:$H$69,0),MATCH(Navigation_!$Z6,Navigation_data!$I$4:$X$4,0))&gt;0,$AF6="yes"),8,0)</f>
        <v>0</v>
      </c>
      <c r="P32" s="76"/>
      <c r="Q32" s="201">
        <f>IF(AND(INDEX(Navigation_data!$I$5:$X$69,MATCH(Navigation_!$Q$37,Navigation_data!$H$5:$H$69,0),MATCH(Navigation_!$R6,Navigation_data!$I$4:$X$4,0))&gt;0,$V6="yes"),2,0)</f>
        <v>0</v>
      </c>
      <c r="R32" s="455"/>
      <c r="S32" s="201">
        <f>IF(AND(INDEX(Navigation_data!$I$5:$X$69,MATCH(Navigation_!$Q$37,Navigation_data!$H$5:$H$69,0),MATCH(Navigation_!$Z6,Navigation_data!$I$4:$X$4,0))&gt;0,$AF6="yes"),8,0)</f>
        <v>0</v>
      </c>
      <c r="T32" s="76"/>
      <c r="U32" s="201">
        <f>IF(AND(INDEX(Navigation_data!$I$5:$X$69,MATCH(Navigation_!$U$37,Navigation_data!$H$5:$H$69,0),MATCH(Navigation_!$R6,Navigation_data!$I$4:$X$4,0))&gt;0,$V6="yes"),2,0)</f>
        <v>0</v>
      </c>
      <c r="V32" s="453"/>
      <c r="W32" s="201">
        <f>IF(AND(INDEX(Navigation_data!$I$5:$X$69,MATCH(Navigation_!$U$37,Navigation_data!$H$5:$H$69,0),MATCH(Navigation_!$Z6,Navigation_data!$I$4:$X$4,0))&gt;0,$AF6="yes"),8,0)</f>
        <v>0</v>
      </c>
      <c r="X32" s="76"/>
      <c r="Y32" s="201">
        <f>IF(AND(INDEX(Navigation_data!$I$5:$X$69,MATCH(Navigation_!$Y$37,Navigation_data!$H$5:$H$69,0),MATCH(Navigation_!$R6,Navigation_data!$I$4:$X$4,0))&gt;0,$V6="yes"),2,0)</f>
        <v>0</v>
      </c>
      <c r="Z32" s="522"/>
      <c r="AA32" s="201">
        <f>IF(AND(INDEX(Navigation_data!$I$5:$X$69,MATCH(Navigation_!$Y$37,Navigation_data!$H$5:$H$69,0),MATCH(Navigation_!$Z6,Navigation_data!$I$4:$X$4,0))&gt;0,$AF6="yes"),8,0)</f>
        <v>0</v>
      </c>
      <c r="AB32" s="76"/>
      <c r="AC32" s="108"/>
      <c r="AD32" s="76"/>
      <c r="AE32" s="201"/>
      <c r="AF32" s="522"/>
      <c r="AG32" s="201"/>
      <c r="AH32" s="76"/>
      <c r="AI32" s="201">
        <f>IF(AND(INDEX(Navigation_data!$I$5:$X$69,MATCH(Navigation_!$AI$37,Navigation_data!$H$5:$H$69,0),MATCH(Navigation_!$R6,Navigation_data!$I$4:$X$4,0))&gt;0,$V6="yes"),2,0)</f>
        <v>0</v>
      </c>
      <c r="AJ32" s="259"/>
      <c r="AK32" s="201">
        <f>IF(AND(INDEX(Navigation_data!$I$5:$X$69,MATCH(Navigation_!$AI$37,Navigation_data!$H$5:$H$69,0),MATCH(Navigation_!$Z6,Navigation_data!$I$4:$X$4,0))&gt;0,$AF6="yes"),8,0)</f>
        <v>0</v>
      </c>
      <c r="AL32" s="76"/>
      <c r="AM32" s="201">
        <f>IF(AND(INDEX(Navigation_data!$I$5:$X$69,MATCH(Navigation_!$AM$37,Navigation_data!$H$5:$H$69,0),MATCH(Navigation_!$R6,Navigation_data!$I$4:$X$4,0))&gt;0,$V6="yes"),2,0)</f>
        <v>0</v>
      </c>
      <c r="AN32" s="492"/>
      <c r="AO32" s="201">
        <f>IF(AND(INDEX(Navigation_data!$I$5:$X$69,MATCH(Navigation_!$AM$37,Navigation_data!$H$5:$H$69,0),MATCH(Navigation_!$Z6,Navigation_data!$I$4:$X$4,0))&gt;0,$AF6="yes"),8,0)</f>
        <v>0</v>
      </c>
      <c r="AP32" s="82"/>
      <c r="AQ32" s="108"/>
      <c r="AR32" s="76"/>
      <c r="AS32" s="201"/>
      <c r="AT32" s="272"/>
      <c r="AU32" s="201"/>
      <c r="AV32" s="76"/>
      <c r="AW32" s="201"/>
      <c r="AX32" s="272"/>
      <c r="AY32" s="201"/>
      <c r="AZ32" s="76"/>
      <c r="BA32" s="76"/>
      <c r="BB32" s="76"/>
      <c r="BC32" s="76"/>
      <c r="BD32" s="76"/>
      <c r="BE32" s="108"/>
      <c r="BF32" s="76"/>
      <c r="BG32" s="201">
        <f>IF(AND(INDEX(Navigation_data!$I$5:$X$69,MATCH(Navigation_!$BG$37,Navigation_data!$H$5:$H$69,0),MATCH(Navigation_!$R6,Navigation_data!$I$4:$X$4,0))&gt;0,$V6="yes"),2,0)</f>
        <v>0</v>
      </c>
      <c r="BH32" s="522"/>
      <c r="BI32" s="201">
        <f>IF(AND(INDEX(Navigation_data!$I$5:$X$69,MATCH(Navigation_!$BG$37,Navigation_data!$H$5:$H$69,0),MATCH(Navigation_!$Z6,Navigation_data!$I$4:$X$4,0))&gt;0,$AF6="yes"),8,0)</f>
        <v>0</v>
      </c>
      <c r="BJ32" s="76"/>
      <c r="BK32" s="76"/>
      <c r="BL32" s="76"/>
      <c r="BM32" s="76"/>
      <c r="BN32" s="96"/>
      <c r="BP32" s="76"/>
      <c r="BQ32" s="76"/>
      <c r="BR32" s="76"/>
      <c r="BS32" s="76"/>
      <c r="BT32" s="76"/>
      <c r="BU32" s="201"/>
      <c r="BV32" s="272"/>
      <c r="BW32" s="201"/>
      <c r="BX32" s="76"/>
      <c r="BY32" s="76"/>
      <c r="BZ32" s="76"/>
      <c r="CA32" s="76"/>
      <c r="CB32" s="76"/>
    </row>
    <row r="33" spans="1:80" ht="7.5" customHeight="1">
      <c r="A33" s="66"/>
      <c r="B33" s="73"/>
      <c r="C33" s="76"/>
      <c r="D33" s="76"/>
      <c r="E33" s="76"/>
      <c r="F33" s="76"/>
      <c r="G33" s="201">
        <f>IF(AND(INDEX(Navigation_data!$I$5:$X$69,MATCH(Navigation_!$G$37,Navigation_data!$H$5:$H$69,0),MATCH(Navigation_!R7,Navigation_data!$I$4:$X$4,0))&gt;0,V7="yes"),3,0)</f>
        <v>0</v>
      </c>
      <c r="H33" s="522"/>
      <c r="I33" s="201">
        <f>IF(AND(INDEX(Navigation_data!$I$5:$X$69,MATCH(Navigation_!$G$37,Navigation_data!$H$5:$H$69,0),MATCH(Navigation_!Z7,Navigation_data!$I$4:$X$4,0))&gt;0,AF7="yes"),9,0)</f>
        <v>0</v>
      </c>
      <c r="J33" s="96"/>
      <c r="K33" s="66"/>
      <c r="L33" s="76"/>
      <c r="M33" s="201">
        <f>IF(AND(INDEX(Navigation_data!$I$5:$X$69,MATCH(Navigation_!$M$37,Navigation_data!$H$5:$H$69,0),MATCH(Navigation_!$R7,Navigation_data!$I$4:$X$4,0))&gt;0,$V7="yes"),3,0)</f>
        <v>0</v>
      </c>
      <c r="N33" s="522"/>
      <c r="O33" s="201">
        <f>IF(AND(INDEX(Navigation_data!$I$5:$X$69,MATCH(Navigation_!$M$37,Navigation_data!$H$5:$H$69,0),MATCH(Navigation_!$Z7,Navigation_data!$I$4:$X$4,0))&gt;0,$AF7="yes"),9,0)</f>
        <v>0</v>
      </c>
      <c r="P33" s="76"/>
      <c r="Q33" s="201">
        <f>IF(AND(INDEX(Navigation_data!$I$5:$X$69,MATCH(Navigation_!$Q$37,Navigation_data!$H$5:$H$69,0),MATCH(Navigation_!$R7,Navigation_data!$I$4:$X$4,0))&gt;0,$V7="yes"),3,0)</f>
        <v>0</v>
      </c>
      <c r="R33" s="455"/>
      <c r="S33" s="201">
        <f>IF(AND(INDEX(Navigation_data!$I$5:$X$69,MATCH(Navigation_!$Q$37,Navigation_data!$H$5:$H$69,0),MATCH(Navigation_!$Z7,Navigation_data!$I$4:$X$4,0))&gt;0,$AF7="yes"),9,0)</f>
        <v>0</v>
      </c>
      <c r="T33" s="76"/>
      <c r="U33" s="201">
        <f>IF(AND(INDEX(Navigation_data!$I$5:$X$69,MATCH(Navigation_!$U$37,Navigation_data!$H$5:$H$69,0),MATCH(Navigation_!$R7,Navigation_data!$I$4:$X$4,0))&gt;0,$V7="yes"),3,0)</f>
        <v>0</v>
      </c>
      <c r="V33" s="453"/>
      <c r="W33" s="201">
        <f>IF(AND(INDEX(Navigation_data!$I$5:$X$69,MATCH(Navigation_!$U$37,Navigation_data!$H$5:$H$69,0),MATCH(Navigation_!$Z7,Navigation_data!$I$4:$X$4,0))&gt;0,$AF7="yes"),9,0)</f>
        <v>0</v>
      </c>
      <c r="X33" s="76"/>
      <c r="Y33" s="201">
        <f>IF(AND(INDEX(Navigation_data!$I$5:$X$69,MATCH(Navigation_!$Y$37,Navigation_data!$H$5:$H$69,0),MATCH(Navigation_!$R7,Navigation_data!$I$4:$X$4,0))&gt;0,$V7="yes"),3,0)</f>
        <v>0</v>
      </c>
      <c r="Z33" s="522"/>
      <c r="AA33" s="201">
        <f>IF(AND(INDEX(Navigation_data!$I$5:$X$69,MATCH(Navigation_!$Y$37,Navigation_data!$H$5:$H$69,0),MATCH(Navigation_!$Z7,Navigation_data!$I$4:$X$4,0))&gt;0,$AF7="yes"),9,0)</f>
        <v>0</v>
      </c>
      <c r="AB33" s="76"/>
      <c r="AC33" s="108"/>
      <c r="AD33" s="76"/>
      <c r="AE33" s="201"/>
      <c r="AF33" s="522"/>
      <c r="AG33" s="201"/>
      <c r="AH33" s="76"/>
      <c r="AI33" s="201">
        <f>IF(AND(INDEX(Navigation_data!$I$5:$X$69,MATCH(Navigation_!$AI$37,Navigation_data!$H$5:$H$69,0),MATCH(Navigation_!$R7,Navigation_data!$I$4:$X$4,0))&gt;0,$V7="yes"),3,0)</f>
        <v>0</v>
      </c>
      <c r="AJ33" s="259"/>
      <c r="AK33" s="201">
        <f>IF(AND(INDEX(Navigation_data!$I$5:$X$69,MATCH(Navigation_!$AI$37,Navigation_data!$H$5:$H$69,0),MATCH(Navigation_!$Z7,Navigation_data!$I$4:$X$4,0))&gt;0,$AF7="yes"),9,0)</f>
        <v>0</v>
      </c>
      <c r="AL33" s="76"/>
      <c r="AM33" s="201">
        <f>IF(AND(INDEX(Navigation_data!$I$5:$X$69,MATCH(Navigation_!$AM$37,Navigation_data!$H$5:$H$69,0),MATCH(Navigation_!$R7,Navigation_data!$I$4:$X$4,0))&gt;0,$V7="yes"),3,0)</f>
        <v>0</v>
      </c>
      <c r="AN33" s="492"/>
      <c r="AO33" s="201">
        <f>IF(AND(INDEX(Navigation_data!$I$5:$X$69,MATCH(Navigation_!$AM$37,Navigation_data!$H$5:$H$69,0),MATCH(Navigation_!$Z7,Navigation_data!$I$4:$X$4,0))&gt;0,$AF7="yes"),9,0)</f>
        <v>0</v>
      </c>
      <c r="AP33" s="82"/>
      <c r="AQ33" s="108"/>
      <c r="AR33" s="76"/>
      <c r="AS33" s="201"/>
      <c r="AT33" s="272"/>
      <c r="AU33" s="201"/>
      <c r="AV33" s="76"/>
      <c r="AW33" s="201"/>
      <c r="AX33" s="272"/>
      <c r="AY33" s="201"/>
      <c r="AZ33" s="76"/>
      <c r="BA33" s="76"/>
      <c r="BB33" s="76"/>
      <c r="BC33" s="76"/>
      <c r="BD33" s="76"/>
      <c r="BE33" s="108"/>
      <c r="BF33" s="76"/>
      <c r="BG33" s="201">
        <f>IF(AND(INDEX(Navigation_data!$I$5:$X$69,MATCH(Navigation_!$BG$37,Navigation_data!$H$5:$H$69,0),MATCH(Navigation_!$R7,Navigation_data!$I$4:$X$4,0))&gt;0,$V7="yes"),3,0)</f>
        <v>0</v>
      </c>
      <c r="BH33" s="522"/>
      <c r="BI33" s="201">
        <f>IF(AND(INDEX(Navigation_data!$I$5:$X$69,MATCH(Navigation_!$BG$37,Navigation_data!$H$5:$H$69,0),MATCH(Navigation_!$Z7,Navigation_data!$I$4:$X$4,0))&gt;0,$AF7="yes"),9,0)</f>
        <v>0</v>
      </c>
      <c r="BJ33" s="76"/>
      <c r="BK33" s="76"/>
      <c r="BL33" s="76"/>
      <c r="BM33" s="76"/>
      <c r="BN33" s="96"/>
      <c r="BP33" s="76"/>
      <c r="BQ33" s="76"/>
      <c r="BR33" s="76"/>
      <c r="BS33" s="76"/>
      <c r="BT33" s="76"/>
      <c r="BU33" s="201"/>
      <c r="BV33" s="272"/>
      <c r="BW33" s="201"/>
      <c r="BX33" s="76"/>
      <c r="BY33" s="76"/>
      <c r="BZ33" s="76"/>
      <c r="CA33" s="76"/>
      <c r="CB33" s="76"/>
    </row>
    <row r="34" spans="1:80" ht="7.5" customHeight="1">
      <c r="A34" s="66"/>
      <c r="B34" s="73"/>
      <c r="C34" s="76"/>
      <c r="D34" s="76"/>
      <c r="E34" s="76"/>
      <c r="F34" s="76"/>
      <c r="G34" s="201">
        <f>IF(AND(INDEX(Navigation_data!$I$5:$X$69,MATCH(Navigation_!$G$37,Navigation_data!$H$5:$H$69,0),MATCH(Navigation_!R8,Navigation_data!$I$4:$X$4,0))&gt;0,V8="yes"),4,0)</f>
        <v>0</v>
      </c>
      <c r="H34" s="522"/>
      <c r="I34" s="201">
        <f>IF(AND(INDEX(Navigation_data!$I$5:$X$69,MATCH(Navigation_!$G$37,Navigation_data!$H$5:$H$69,0),MATCH(Navigation_!Z8,Navigation_data!$I$4:$X$4,0))&gt;0,AF8="yes"),9,0)</f>
        <v>0</v>
      </c>
      <c r="J34" s="96"/>
      <c r="K34" s="66"/>
      <c r="L34" s="76"/>
      <c r="M34" s="201">
        <f>IF(AND(INDEX(Navigation_data!$I$5:$X$69,MATCH(Navigation_!$M$37,Navigation_data!$H$5:$H$69,0),MATCH(Navigation_!$R8,Navigation_data!$I$4:$X$4,0))&gt;0,$V8="yes"),4,0)</f>
        <v>0</v>
      </c>
      <c r="N34" s="522"/>
      <c r="O34" s="201">
        <f>IF(AND(INDEX(Navigation_data!$I$5:$X$69,MATCH(Navigation_!$M$37,Navigation_data!$H$5:$H$69,0),MATCH(Navigation_!$Z8,Navigation_data!$I$4:$X$4,0))&gt;0,$AF8="yes"),10,0)</f>
        <v>0</v>
      </c>
      <c r="P34" s="76"/>
      <c r="Q34" s="201">
        <f>IF(AND(INDEX(Navigation_data!$I$5:$X$69,MATCH(Navigation_!$Q$37,Navigation_data!$H$5:$H$69,0),MATCH(Navigation_!$R8,Navigation_data!$I$4:$X$4,0))&gt;0,$V8="yes"),4,0)</f>
        <v>0</v>
      </c>
      <c r="R34" s="455"/>
      <c r="S34" s="201">
        <f>IF(AND(INDEX(Navigation_data!$I$5:$X$69,MATCH(Navigation_!$Q$37,Navigation_data!$H$5:$H$69,0),MATCH(Navigation_!$Z8,Navigation_data!$I$4:$X$4,0))&gt;0,$AF8="yes"),10,0)</f>
        <v>0</v>
      </c>
      <c r="T34" s="76"/>
      <c r="U34" s="201">
        <f>IF(AND(INDEX(Navigation_data!$I$5:$X$69,MATCH(Navigation_!$U$37,Navigation_data!$H$5:$H$69,0),MATCH(Navigation_!$R8,Navigation_data!$I$4:$X$4,0))&gt;0,$V8="yes"),4,0)</f>
        <v>0</v>
      </c>
      <c r="V34" s="453"/>
      <c r="W34" s="201">
        <f>IF(AND(INDEX(Navigation_data!$I$5:$X$69,MATCH(Navigation_!$U$37,Navigation_data!$H$5:$H$69,0),MATCH(Navigation_!$Z8,Navigation_data!$I$4:$X$4,0))&gt;0,$AF8="yes"),10,0)</f>
        <v>0</v>
      </c>
      <c r="X34" s="76"/>
      <c r="Y34" s="201">
        <f>IF(AND(INDEX(Navigation_data!$I$5:$X$69,MATCH(Navigation_!$Y$37,Navigation_data!$H$5:$H$69,0),MATCH(Navigation_!$R8,Navigation_data!$I$4:$X$4,0))&gt;0,$V8="yes"),4,0)</f>
        <v>0</v>
      </c>
      <c r="Z34" s="522"/>
      <c r="AA34" s="201">
        <f>IF(AND(INDEX(Navigation_data!$I$5:$X$69,MATCH(Navigation_!$Y$37,Navigation_data!$H$5:$H$69,0),MATCH(Navigation_!$Z8,Navigation_data!$I$4:$X$4,0))&gt;0,$AF8="yes"),10,0)</f>
        <v>0</v>
      </c>
      <c r="AB34" s="76"/>
      <c r="AC34" s="108"/>
      <c r="AD34" s="76"/>
      <c r="AE34" s="201"/>
      <c r="AF34" s="522"/>
      <c r="AG34" s="201"/>
      <c r="AH34" s="76"/>
      <c r="AI34" s="201">
        <f>IF(AND(INDEX(Navigation_data!$I$5:$X$69,MATCH(Navigation_!$AI$37,Navigation_data!$H$5:$H$69,0),MATCH(Navigation_!$R8,Navigation_data!$I$4:$X$4,0))&gt;0,$V8="yes"),4,0)</f>
        <v>0</v>
      </c>
      <c r="AJ34" s="259"/>
      <c r="AK34" s="201">
        <f>IF(AND(INDEX(Navigation_data!$I$5:$X$69,MATCH(Navigation_!$AI$37,Navigation_data!$H$5:$H$69,0),MATCH(Navigation_!$Z8,Navigation_data!$I$4:$X$4,0))&gt;0,$AF8="yes"),10,0)</f>
        <v>0</v>
      </c>
      <c r="AL34" s="76"/>
      <c r="AM34" s="201">
        <f>IF(AND(INDEX(Navigation_data!$I$5:$X$69,MATCH(Navigation_!$AM$37,Navigation_data!$H$5:$H$69,0),MATCH(Navigation_!$R8,Navigation_data!$I$4:$X$4,0))&gt;0,$V8="yes"),4,0)</f>
        <v>0</v>
      </c>
      <c r="AN34" s="492"/>
      <c r="AO34" s="201">
        <f>IF(AND(INDEX(Navigation_data!$I$5:$X$69,MATCH(Navigation_!$AM$37,Navigation_data!$H$5:$H$69,0),MATCH(Navigation_!$Z8,Navigation_data!$I$4:$X$4,0))&gt;0,$AF8="yes"),10,0)</f>
        <v>0</v>
      </c>
      <c r="AP34" s="82"/>
      <c r="AQ34" s="108"/>
      <c r="AR34" s="76"/>
      <c r="AS34" s="201"/>
      <c r="AT34" s="272"/>
      <c r="AU34" s="201"/>
      <c r="AV34" s="76"/>
      <c r="AW34" s="201"/>
      <c r="AX34" s="272"/>
      <c r="AY34" s="201"/>
      <c r="AZ34" s="76"/>
      <c r="BA34" s="76"/>
      <c r="BB34" s="76"/>
      <c r="BC34" s="76"/>
      <c r="BD34" s="76"/>
      <c r="BE34" s="108"/>
      <c r="BF34" s="76"/>
      <c r="BG34" s="201">
        <f>IF(AND(INDEX(Navigation_data!$I$5:$X$69,MATCH(Navigation_!$BG$37,Navigation_data!$H$5:$H$69,0),MATCH(Navigation_!$R8,Navigation_data!$I$4:$X$4,0))&gt;0,$V8="yes"),4,0)</f>
        <v>0</v>
      </c>
      <c r="BH34" s="522"/>
      <c r="BI34" s="201">
        <f>IF(AND(INDEX(Navigation_data!$I$5:$X$69,MATCH(Navigation_!$BG$37,Navigation_data!$H$5:$H$69,0),MATCH(Navigation_!$Z8,Navigation_data!$I$4:$X$4,0))&gt;0,$AF8="yes"),10,0)</f>
        <v>0</v>
      </c>
      <c r="BJ34" s="76"/>
      <c r="BK34" s="76"/>
      <c r="BL34" s="76"/>
      <c r="BM34" s="76"/>
      <c r="BN34" s="96"/>
      <c r="BP34" s="76"/>
      <c r="BQ34" s="76"/>
      <c r="BR34" s="76"/>
      <c r="BS34" s="76"/>
      <c r="BT34" s="76"/>
      <c r="BU34" s="201"/>
      <c r="BV34" s="272"/>
      <c r="BW34" s="201"/>
      <c r="BX34" s="76"/>
      <c r="BY34" s="76"/>
      <c r="BZ34" s="76"/>
      <c r="CA34" s="76"/>
      <c r="CB34" s="76"/>
    </row>
    <row r="35" spans="1:80" ht="7.5" customHeight="1">
      <c r="A35" s="66"/>
      <c r="B35" s="73"/>
      <c r="C35" s="76"/>
      <c r="D35" s="76"/>
      <c r="E35" s="76"/>
      <c r="F35" s="76"/>
      <c r="G35" s="201">
        <f>IF(AND(INDEX(Navigation_data!$I$5:$X$69,MATCH(Navigation_!$G$37,Navigation_data!$H$5:$H$69,0),MATCH(Navigation_!R9,Navigation_data!$I$4:$X$4,0))&gt;0,V9="yes"),5,0)</f>
        <v>0</v>
      </c>
      <c r="H35" s="522"/>
      <c r="I35" s="201">
        <f>IF(AND(INDEX(Navigation_data!$I$5:$X$69,MATCH(Navigation_!$G$37,Navigation_data!$H$5:$H$69,0),MATCH(Navigation_!Z9,Navigation_data!$I$4:$X$4,0))&gt;0,AF9="yes"),9,0)</f>
        <v>0</v>
      </c>
      <c r="J35" s="96"/>
      <c r="K35" s="66"/>
      <c r="L35" s="76"/>
      <c r="M35" s="201">
        <f>IF(AND(INDEX(Navigation_data!$I$5:$X$69,MATCH(Navigation_!$M$37,Navigation_data!$H$5:$H$69,0),MATCH(Navigation_!$R9,Navigation_data!$I$4:$X$4,0))&gt;0,$V9="yes"),5,0)</f>
        <v>0</v>
      </c>
      <c r="N35" s="522"/>
      <c r="O35" s="201">
        <f>IF(AND(INDEX(Navigation_data!$I$5:$X$69,MATCH(Navigation_!$M$37,Navigation_data!$H$5:$H$69,0),MATCH(Navigation_!$Z9,Navigation_data!$I$4:$X$4,0))&gt;0,$AF9="yes"),11,0)</f>
        <v>0</v>
      </c>
      <c r="P35" s="76"/>
      <c r="Q35" s="201">
        <f>IF(AND(INDEX(Navigation_data!$I$5:$X$69,MATCH(Navigation_!$Q$37,Navigation_data!$H$5:$H$69,0),MATCH(Navigation_!$R9,Navigation_data!$I$4:$X$4,0))&gt;0,$V9="yes"),5,0)</f>
        <v>0</v>
      </c>
      <c r="R35" s="455"/>
      <c r="S35" s="201">
        <f>IF(AND(INDEX(Navigation_data!$I$5:$X$69,MATCH(Navigation_!$Q$37,Navigation_data!$H$5:$H$69,0),MATCH(Navigation_!$Z9,Navigation_data!$I$4:$X$4,0))&gt;0,$AF9="yes"),11,0)</f>
        <v>0</v>
      </c>
      <c r="T35" s="76"/>
      <c r="U35" s="201">
        <f>IF(AND(INDEX(Navigation_data!$I$5:$X$69,MATCH(Navigation_!$U$37,Navigation_data!$H$5:$H$69,0),MATCH(Navigation_!$R9,Navigation_data!$I$4:$X$4,0))&gt;0,$V9="yes"),5,0)</f>
        <v>0</v>
      </c>
      <c r="V35" s="453"/>
      <c r="W35" s="201">
        <f>IF(AND(INDEX(Navigation_data!$I$5:$X$69,MATCH(Navigation_!$U$37,Navigation_data!$H$5:$H$69,0),MATCH(Navigation_!$Z9,Navigation_data!$I$4:$X$4,0))&gt;0,$AF9="yes"),11,0)</f>
        <v>0</v>
      </c>
      <c r="X35" s="76"/>
      <c r="Y35" s="201">
        <f>IF(AND(INDEX(Navigation_data!$I$5:$X$69,MATCH(Navigation_!$Y$37,Navigation_data!$H$5:$H$69,0),MATCH(Navigation_!$R9,Navigation_data!$I$4:$X$4,0))&gt;0,$V9="yes"),5,0)</f>
        <v>0</v>
      </c>
      <c r="Z35" s="522"/>
      <c r="AA35" s="201">
        <f>IF(AND(INDEX(Navigation_data!$I$5:$X$69,MATCH(Navigation_!$Y$37,Navigation_data!$H$5:$H$69,0),MATCH(Navigation_!$Z9,Navigation_data!$I$4:$X$4,0))&gt;0,$AF9="yes"),11,0)</f>
        <v>0</v>
      </c>
      <c r="AB35" s="76"/>
      <c r="AC35" s="108"/>
      <c r="AD35" s="76"/>
      <c r="AE35" s="201"/>
      <c r="AF35" s="522"/>
      <c r="AG35" s="201"/>
      <c r="AH35" s="76"/>
      <c r="AI35" s="201">
        <f>IF(AND(INDEX(Navigation_data!$I$5:$X$69,MATCH(Navigation_!$AI$37,Navigation_data!$H$5:$H$69,0),MATCH(Navigation_!$R9,Navigation_data!$I$4:$X$4,0))&gt;0,$V9="yes"),5,0)</f>
        <v>0</v>
      </c>
      <c r="AJ35" s="259"/>
      <c r="AK35" s="201">
        <f>IF(AND(INDEX(Navigation_data!$I$5:$X$69,MATCH(Navigation_!$AI$37,Navigation_data!$H$5:$H$69,0),MATCH(Navigation_!$Z9,Navigation_data!$I$4:$X$4,0))&gt;0,$AF9="yes"),11,0)</f>
        <v>0</v>
      </c>
      <c r="AL35" s="76"/>
      <c r="AM35" s="201">
        <f>IF(AND(INDEX(Navigation_data!$I$5:$X$69,MATCH(Navigation_!$AM$37,Navigation_data!$H$5:$H$69,0),MATCH(Navigation_!$R9,Navigation_data!$I$4:$X$4,0))&gt;0,$V9="yes"),5,0)</f>
        <v>0</v>
      </c>
      <c r="AN35" s="492"/>
      <c r="AO35" s="201">
        <f>IF(AND(INDEX(Navigation_data!$I$5:$X$69,MATCH(Navigation_!$AM$37,Navigation_data!$H$5:$H$69,0),MATCH(Navigation_!$Z9,Navigation_data!$I$4:$X$4,0))&gt;0,$AF9="yes"),11,0)</f>
        <v>0</v>
      </c>
      <c r="AP35" s="82"/>
      <c r="AQ35" s="108"/>
      <c r="AR35" s="76"/>
      <c r="AS35" s="76"/>
      <c r="AT35" s="272"/>
      <c r="AU35" s="201"/>
      <c r="AV35" s="76"/>
      <c r="AW35" s="201"/>
      <c r="AX35" s="272"/>
      <c r="AY35" s="201"/>
      <c r="AZ35" s="76"/>
      <c r="BA35" s="76"/>
      <c r="BB35" s="76"/>
      <c r="BC35" s="76"/>
      <c r="BD35" s="76"/>
      <c r="BE35" s="108"/>
      <c r="BF35" s="76"/>
      <c r="BG35" s="201">
        <f>IF(AND(INDEX(Navigation_data!$I$5:$X$69,MATCH(Navigation_!$BG$37,Navigation_data!$H$5:$H$69,0),MATCH(Navigation_!$R9,Navigation_data!$I$4:$X$4,0))&gt;0,$V9="yes"),5,0)</f>
        <v>0</v>
      </c>
      <c r="BH35" s="522"/>
      <c r="BI35" s="201">
        <f>IF(AND(INDEX(Navigation_data!$I$5:$X$69,MATCH(Navigation_!$BG$37,Navigation_data!$H$5:$H$69,0),MATCH(Navigation_!$Z9,Navigation_data!$I$4:$X$4,0))&gt;0,$AF9="yes"),11,0)</f>
        <v>0</v>
      </c>
      <c r="BJ35" s="76"/>
      <c r="BK35" s="76"/>
      <c r="BL35" s="76"/>
      <c r="BM35" s="76"/>
      <c r="BN35" s="96"/>
      <c r="BP35" s="76"/>
      <c r="BQ35" s="76"/>
      <c r="BR35" s="76"/>
      <c r="BS35" s="76"/>
      <c r="BT35" s="76"/>
      <c r="BU35" s="201"/>
      <c r="BV35" s="272"/>
      <c r="BW35" s="201"/>
      <c r="BX35" s="76"/>
      <c r="BY35" s="76"/>
      <c r="BZ35" s="76"/>
      <c r="CA35" s="76"/>
      <c r="CB35" s="76"/>
    </row>
    <row r="36" spans="1:80" ht="7.5" customHeight="1">
      <c r="A36" s="66"/>
      <c r="B36" s="73"/>
      <c r="C36" s="76"/>
      <c r="D36" s="76"/>
      <c r="E36" s="76"/>
      <c r="F36" s="76"/>
      <c r="G36" s="201"/>
      <c r="H36" s="522"/>
      <c r="I36" s="201"/>
      <c r="J36" s="96"/>
      <c r="K36" s="66"/>
      <c r="L36" s="76"/>
      <c r="M36" s="201"/>
      <c r="N36" s="522"/>
      <c r="O36" s="201"/>
      <c r="P36" s="76"/>
      <c r="Q36" s="201"/>
      <c r="R36" s="455"/>
      <c r="S36" s="201"/>
      <c r="T36" s="76"/>
      <c r="U36" s="201"/>
      <c r="V36" s="453"/>
      <c r="W36" s="201"/>
      <c r="X36" s="76"/>
      <c r="Y36" s="201"/>
      <c r="Z36" s="522"/>
      <c r="AA36" s="201"/>
      <c r="AB36" s="76"/>
      <c r="AC36" s="108"/>
      <c r="AD36" s="76"/>
      <c r="AE36" s="201"/>
      <c r="AF36" s="522"/>
      <c r="AG36" s="201"/>
      <c r="AH36" s="76"/>
      <c r="AI36" s="201"/>
      <c r="AJ36" s="259"/>
      <c r="AK36" s="201"/>
      <c r="AL36" s="76"/>
      <c r="AM36" s="201"/>
      <c r="AN36" s="492"/>
      <c r="AO36" s="201"/>
      <c r="AP36" s="82"/>
      <c r="AQ36" s="108"/>
      <c r="AR36" s="76"/>
      <c r="AS36" s="76"/>
      <c r="AT36" s="272"/>
      <c r="AU36" s="201"/>
      <c r="AV36" s="76"/>
      <c r="AW36" s="201"/>
      <c r="AX36" s="272"/>
      <c r="AY36" s="201"/>
      <c r="AZ36" s="76"/>
      <c r="BA36" s="76"/>
      <c r="BB36" s="76"/>
      <c r="BC36" s="76"/>
      <c r="BD36" s="76"/>
      <c r="BE36" s="108"/>
      <c r="BF36" s="76"/>
      <c r="BG36" s="201"/>
      <c r="BH36" s="522"/>
      <c r="BI36" s="201"/>
      <c r="BJ36" s="76"/>
      <c r="BK36" s="76"/>
      <c r="BL36" s="76"/>
      <c r="BM36" s="76"/>
      <c r="BN36" s="96"/>
      <c r="BP36" s="76"/>
      <c r="BQ36" s="76"/>
      <c r="BR36" s="76"/>
      <c r="BS36" s="76"/>
      <c r="BT36" s="76"/>
      <c r="BU36" s="201"/>
      <c r="BV36" s="272"/>
      <c r="BW36" s="201"/>
      <c r="BX36" s="76"/>
      <c r="BY36" s="76"/>
      <c r="BZ36" s="76"/>
      <c r="CA36" s="76"/>
      <c r="CB36" s="76"/>
    </row>
    <row r="37" spans="1:80" s="190" customFormat="1" ht="15.75" customHeight="1" thickBot="1">
      <c r="A37" s="66"/>
      <c r="B37" s="73"/>
      <c r="C37" s="76"/>
      <c r="D37" s="76"/>
      <c r="E37" s="76"/>
      <c r="F37" s="76"/>
      <c r="G37" s="524" t="s">
        <v>1081</v>
      </c>
      <c r="H37" s="524"/>
      <c r="I37" s="524"/>
      <c r="J37" s="96"/>
      <c r="K37" s="66"/>
      <c r="L37" s="186"/>
      <c r="M37" s="524" t="s">
        <v>1082</v>
      </c>
      <c r="N37" s="524"/>
      <c r="O37" s="524"/>
      <c r="P37" s="178"/>
      <c r="Q37" s="524" t="s">
        <v>139</v>
      </c>
      <c r="R37" s="524"/>
      <c r="S37" s="524"/>
      <c r="T37" s="178"/>
      <c r="U37" s="524" t="s">
        <v>856</v>
      </c>
      <c r="V37" s="524"/>
      <c r="W37" s="524"/>
      <c r="X37" s="178"/>
      <c r="Y37" s="524" t="s">
        <v>905</v>
      </c>
      <c r="Z37" s="524"/>
      <c r="AA37" s="524"/>
      <c r="AB37" s="186"/>
      <c r="AC37" s="189"/>
      <c r="AD37" s="186"/>
      <c r="AE37" s="76"/>
      <c r="AF37" s="76"/>
      <c r="AG37" s="76"/>
      <c r="AH37" s="186"/>
      <c r="AI37" s="524" t="s">
        <v>188</v>
      </c>
      <c r="AJ37" s="524"/>
      <c r="AK37" s="524"/>
      <c r="AL37" s="178"/>
      <c r="AM37" s="524" t="s">
        <v>202</v>
      </c>
      <c r="AN37" s="524"/>
      <c r="AO37" s="524"/>
      <c r="AP37" s="182"/>
      <c r="AQ37" s="189"/>
      <c r="AR37" s="186"/>
      <c r="AS37" s="186"/>
      <c r="AT37" s="272"/>
      <c r="AU37" s="201"/>
      <c r="AV37" s="76"/>
      <c r="AW37" s="201"/>
      <c r="AX37" s="272"/>
      <c r="AY37" s="201"/>
      <c r="AZ37" s="76"/>
      <c r="BA37" s="76"/>
      <c r="BB37" s="76"/>
      <c r="BC37" s="186"/>
      <c r="BD37" s="186"/>
      <c r="BE37" s="189"/>
      <c r="BF37" s="186"/>
      <c r="BG37" s="524" t="s">
        <v>854</v>
      </c>
      <c r="BH37" s="524"/>
      <c r="BI37" s="524"/>
      <c r="BJ37" s="186"/>
      <c r="BK37" s="186"/>
      <c r="BL37" s="186"/>
      <c r="BM37" s="186"/>
      <c r="BN37" s="187"/>
      <c r="BP37" s="186"/>
      <c r="BQ37" s="186"/>
      <c r="BR37" s="186"/>
      <c r="BS37" s="186"/>
      <c r="BT37" s="186"/>
      <c r="BU37" s="201"/>
      <c r="BV37" s="272"/>
      <c r="BW37" s="201"/>
      <c r="BX37" s="186"/>
      <c r="BY37" s="186"/>
      <c r="BZ37" s="186"/>
      <c r="CA37" s="186"/>
      <c r="CB37" s="186"/>
    </row>
    <row r="38" spans="1:80" ht="7.5" customHeight="1" thickTop="1">
      <c r="A38" s="66"/>
      <c r="B38" s="73"/>
      <c r="C38" s="76"/>
      <c r="D38" s="76"/>
      <c r="E38" s="76"/>
      <c r="F38" s="76"/>
      <c r="G38" s="76"/>
      <c r="H38" s="76"/>
      <c r="I38" s="76"/>
      <c r="J38" s="96"/>
      <c r="K38" s="66"/>
      <c r="L38" s="76"/>
      <c r="M38" s="200"/>
      <c r="N38" s="522"/>
      <c r="O38" s="200"/>
      <c r="P38" s="76"/>
      <c r="Q38" s="200">
        <f>IF(AND(INDEX(Navigation_data!$I$5:$X$69,MATCH(Navigation_!$Q$44,Navigation_data!$H$5:$H$69,0),MATCH(Navigation_!$R5,Navigation_data!$I$4:$X$4,0))&gt;0,$V5="yes"),1,0)</f>
        <v>0</v>
      </c>
      <c r="R38" s="453"/>
      <c r="S38" s="200">
        <f>IF(AND(INDEX(Navigation_data!$I$5:$X$69,MATCH(Navigation_!$Q$44,Navigation_data!$H$5:$H$69,0),MATCH(Navigation_!$Z5,Navigation_data!$I$4:$X$4,0))&gt;0,$AF5="yes"),7,0)</f>
        <v>0</v>
      </c>
      <c r="T38" s="76"/>
      <c r="U38" s="200">
        <f>IF(AND(INDEX(Navigation_data!$I$5:$X$69,MATCH(Navigation_!$U$44,Navigation_data!$H$5:$H$69,0),MATCH(Navigation_!$R5,Navigation_data!$I$4:$X$4,0))&gt;0,$V5="yes"),1,0)</f>
        <v>0</v>
      </c>
      <c r="V38" s="264"/>
      <c r="W38" s="200">
        <f>IF(AND(INDEX(Navigation_data!$I$5:$X$69,MATCH(Navigation_!$U$44,Navigation_data!$H$5:$H$69,0),MATCH(Navigation_!$Z5,Navigation_data!$I$4:$X$4,0))&gt;0,$AF5="yes"),7,0)</f>
        <v>0</v>
      </c>
      <c r="X38" s="76"/>
      <c r="Y38" s="200"/>
      <c r="Z38" s="463"/>
      <c r="AA38" s="200"/>
      <c r="AB38" s="76"/>
      <c r="AC38" s="108"/>
      <c r="AD38" s="76"/>
      <c r="AE38" s="76"/>
      <c r="AF38" s="76"/>
      <c r="AG38" s="76"/>
      <c r="AH38" s="76"/>
      <c r="AI38" s="200">
        <f>IF(AND(INDEX(Navigation_data!$I$5:$X$69,MATCH(Navigation_!$AI$44,Navigation_data!$H$5:$H$69,0),MATCH(Navigation_!$R5,Navigation_data!$I$4:$X$4,0))&gt;0,$V5="yes"),1,0)</f>
        <v>0</v>
      </c>
      <c r="AJ38" s="264"/>
      <c r="AK38" s="200">
        <f>IF(AND(INDEX(Navigation_data!$I$5:$X$69,MATCH(Navigation_!$AI$44,Navigation_data!$H$5:$H$69,0),MATCH(Navigation_!$Z5,Navigation_data!$I$4:$X$4,0))&gt;0,$AF5="yes"),7,0)</f>
        <v>0</v>
      </c>
      <c r="AL38" s="76"/>
      <c r="AM38" s="200">
        <f>IF(AND(INDEX(Navigation_data!$I$5:$X$69,MATCH(Navigation_!$AM$44,Navigation_data!$H$5:$H$69,0),MATCH(Navigation_!$R5,Navigation_data!$I$4:$X$4,0))&gt;0,$V5="yes"),1,0)</f>
        <v>0</v>
      </c>
      <c r="AN38" s="492"/>
      <c r="AO38" s="200">
        <f>IF(AND(INDEX(Navigation_data!$I$5:$X$69,MATCH(Navigation_!$AM$44,Navigation_data!$H$5:$H$69,0),MATCH(Navigation_!$Z5,Navigation_data!$I$4:$X$4,0))&gt;0,$AF5="yes"),7,0)</f>
        <v>0</v>
      </c>
      <c r="AP38" s="76"/>
      <c r="AQ38" s="108"/>
      <c r="AR38" s="76"/>
      <c r="AS38" s="76"/>
      <c r="AT38" s="272"/>
      <c r="AU38" s="201"/>
      <c r="AV38" s="76"/>
      <c r="AW38" s="201"/>
      <c r="AX38" s="272"/>
      <c r="AY38" s="201"/>
      <c r="AZ38" s="76"/>
      <c r="BA38" s="76"/>
      <c r="BB38" s="76"/>
      <c r="BC38" s="76"/>
      <c r="BD38" s="76"/>
      <c r="BE38" s="108"/>
      <c r="BF38" s="76"/>
      <c r="BG38" s="76"/>
      <c r="BH38" s="76"/>
      <c r="BI38" s="76"/>
      <c r="BJ38" s="76"/>
      <c r="BK38" s="76"/>
      <c r="BL38" s="76"/>
      <c r="BM38" s="76"/>
      <c r="BN38" s="96"/>
      <c r="BP38" s="76"/>
      <c r="BQ38" s="76"/>
      <c r="BR38" s="76"/>
      <c r="BS38" s="76"/>
      <c r="BT38" s="76"/>
      <c r="BU38" s="201"/>
      <c r="BV38" s="272"/>
      <c r="BW38" s="201"/>
      <c r="BX38" s="76"/>
      <c r="BY38" s="76"/>
      <c r="BZ38" s="76"/>
      <c r="CA38" s="76"/>
      <c r="CB38" s="76"/>
    </row>
    <row r="39" spans="1:80" ht="7.5" customHeight="1">
      <c r="A39" s="66"/>
      <c r="B39" s="73"/>
      <c r="C39" s="76"/>
      <c r="D39" s="76"/>
      <c r="E39" s="76"/>
      <c r="F39" s="76"/>
      <c r="G39" s="76"/>
      <c r="H39" s="76"/>
      <c r="I39" s="76"/>
      <c r="J39" s="96"/>
      <c r="K39" s="66"/>
      <c r="L39" s="76"/>
      <c r="M39" s="201"/>
      <c r="N39" s="522"/>
      <c r="O39" s="201"/>
      <c r="P39" s="76"/>
      <c r="Q39" s="201">
        <f>IF(AND(INDEX(Navigation_data!$I$5:$X$69,MATCH(Navigation_!$Q$44,Navigation_data!$H$5:$H$69,0),MATCH(Navigation_!$R6,Navigation_data!$I$4:$X$4,0))&gt;0,$V6="yes"),2,0)</f>
        <v>0</v>
      </c>
      <c r="R39" s="453"/>
      <c r="S39" s="201">
        <f>IF(AND(INDEX(Navigation_data!$I$5:$X$69,MATCH(Navigation_!$Q$44,Navigation_data!$H$5:$H$69,0),MATCH(Navigation_!$Z6,Navigation_data!$I$4:$X$4,0))&gt;0,$AF6="yes"),8,0)</f>
        <v>0</v>
      </c>
      <c r="T39" s="76"/>
      <c r="U39" s="201">
        <f>IF(AND(INDEX(Navigation_data!$I$5:$X$69,MATCH(Navigation_!$U$44,Navigation_data!$H$5:$H$69,0),MATCH(Navigation_!$R6,Navigation_data!$I$4:$X$4,0))&gt;0,$V6="yes"),2,0)</f>
        <v>0</v>
      </c>
      <c r="V39" s="264"/>
      <c r="W39" s="201">
        <f>IF(AND(INDEX(Navigation_data!$I$5:$X$69,MATCH(Navigation_!$U$44,Navigation_data!$H$5:$H$69,0),MATCH(Navigation_!$Z6,Navigation_data!$I$4:$X$4,0))&gt;0,$AF6="yes"),8,0)</f>
        <v>0</v>
      </c>
      <c r="X39" s="82"/>
      <c r="Y39" s="201"/>
      <c r="Z39" s="463"/>
      <c r="AA39" s="201"/>
      <c r="AB39" s="76"/>
      <c r="AC39" s="108"/>
      <c r="AD39" s="76"/>
      <c r="AE39" s="76"/>
      <c r="AF39" s="76"/>
      <c r="AG39" s="76"/>
      <c r="AH39" s="76"/>
      <c r="AI39" s="201">
        <f>IF(AND(INDEX(Navigation_data!$I$5:$X$69,MATCH(Navigation_!$AI$44,Navigation_data!$H$5:$H$69,0),MATCH(Navigation_!$R6,Navigation_data!$I$4:$X$4,0))&gt;0,$V6="yes"),2,0)</f>
        <v>0</v>
      </c>
      <c r="AJ39" s="264"/>
      <c r="AK39" s="201">
        <f>IF(AND(INDEX(Navigation_data!$I$5:$X$69,MATCH(Navigation_!$AI$44,Navigation_data!$H$5:$H$69,0),MATCH(Navigation_!$Z6,Navigation_data!$I$4:$X$4,0))&gt;0,$AF6="yes"),8,0)</f>
        <v>0</v>
      </c>
      <c r="AL39" s="76"/>
      <c r="AM39" s="201">
        <f>IF(AND(INDEX(Navigation_data!$I$5:$X$69,MATCH(Navigation_!$AM$44,Navigation_data!$H$5:$H$69,0),MATCH(Navigation_!$R6,Navigation_data!$I$4:$X$4,0))&gt;0,$V6="yes"),2,0)</f>
        <v>0</v>
      </c>
      <c r="AN39" s="492"/>
      <c r="AO39" s="201">
        <f>IF(AND(INDEX(Navigation_data!$I$5:$X$69,MATCH(Navigation_!$AM$44,Navigation_data!$H$5:$H$69,0),MATCH(Navigation_!$Z6,Navigation_data!$I$4:$X$4,0))&gt;0,$AF6="yes"),8,0)</f>
        <v>0</v>
      </c>
      <c r="AP39" s="76"/>
      <c r="AQ39" s="108"/>
      <c r="AR39" s="76"/>
      <c r="AS39" s="76"/>
      <c r="AT39" s="272"/>
      <c r="AU39" s="201"/>
      <c r="AV39" s="76"/>
      <c r="AW39" s="201"/>
      <c r="AX39" s="272"/>
      <c r="AY39" s="201"/>
      <c r="AZ39" s="76"/>
      <c r="BA39" s="76"/>
      <c r="BB39" s="76"/>
      <c r="BC39" s="76"/>
      <c r="BD39" s="76"/>
      <c r="BE39" s="108"/>
      <c r="BF39" s="76"/>
      <c r="BG39" s="76"/>
      <c r="BH39" s="76"/>
      <c r="BI39" s="76"/>
      <c r="BJ39" s="76"/>
      <c r="BK39" s="76"/>
      <c r="BL39" s="76"/>
      <c r="BM39" s="76"/>
      <c r="BN39" s="96"/>
      <c r="BP39" s="76"/>
      <c r="BQ39" s="76"/>
      <c r="BR39" s="76"/>
      <c r="BS39" s="76"/>
      <c r="BT39" s="76"/>
      <c r="BU39" s="201"/>
      <c r="BV39" s="272"/>
      <c r="BW39" s="201"/>
      <c r="BX39" s="76"/>
      <c r="BY39" s="76"/>
      <c r="BZ39" s="76"/>
      <c r="CA39" s="76"/>
      <c r="CB39" s="76"/>
    </row>
    <row r="40" spans="1:80" ht="7.5" customHeight="1">
      <c r="A40" s="66"/>
      <c r="B40" s="73"/>
      <c r="C40" s="76"/>
      <c r="D40" s="76"/>
      <c r="E40" s="76"/>
      <c r="F40" s="76"/>
      <c r="G40" s="76"/>
      <c r="H40" s="76"/>
      <c r="I40" s="76"/>
      <c r="J40" s="96"/>
      <c r="K40" s="66"/>
      <c r="L40" s="76"/>
      <c r="M40" s="201"/>
      <c r="N40" s="522"/>
      <c r="O40" s="201"/>
      <c r="P40" s="76"/>
      <c r="Q40" s="201">
        <f>IF(AND(INDEX(Navigation_data!$I$5:$X$69,MATCH(Navigation_!$Q$44,Navigation_data!$H$5:$H$69,0),MATCH(Navigation_!$R7,Navigation_data!$I$4:$X$4,0))&gt;0,$V7="yes"),3,0)</f>
        <v>0</v>
      </c>
      <c r="R40" s="453"/>
      <c r="S40" s="201">
        <f>IF(AND(INDEX(Navigation_data!$I$5:$X$69,MATCH(Navigation_!$Q$44,Navigation_data!$H$5:$H$69,0),MATCH(Navigation_!$Z7,Navigation_data!$I$4:$X$4,0))&gt;0,$AF7="yes"),9,0)</f>
        <v>0</v>
      </c>
      <c r="T40" s="76"/>
      <c r="U40" s="201">
        <f>IF(AND(INDEX(Navigation_data!$I$5:$X$69,MATCH(Navigation_!$U$44,Navigation_data!$H$5:$H$69,0),MATCH(Navigation_!$R7,Navigation_data!$I$4:$X$4,0))&gt;0,$V7="yes"),3,0)</f>
        <v>0</v>
      </c>
      <c r="V40" s="264"/>
      <c r="W40" s="201">
        <f>IF(AND(INDEX(Navigation_data!$I$5:$X$69,MATCH(Navigation_!$U$44,Navigation_data!$H$5:$H$69,0),MATCH(Navigation_!$Z7,Navigation_data!$I$4:$X$4,0))&gt;0,$AF7="yes"),9,0)</f>
        <v>0</v>
      </c>
      <c r="X40" s="82"/>
      <c r="Y40" s="201"/>
      <c r="Z40" s="463"/>
      <c r="AA40" s="201"/>
      <c r="AB40" s="76"/>
      <c r="AC40" s="108"/>
      <c r="AD40" s="76"/>
      <c r="AE40" s="76"/>
      <c r="AF40" s="76"/>
      <c r="AG40" s="76"/>
      <c r="AH40" s="76"/>
      <c r="AI40" s="201">
        <f>IF(AND(INDEX(Navigation_data!$I$5:$X$69,MATCH(Navigation_!$AI$44,Navigation_data!$H$5:$H$69,0),MATCH(Navigation_!$R7,Navigation_data!$I$4:$X$4,0))&gt;0,$V7="yes"),3,0)</f>
        <v>0</v>
      </c>
      <c r="AJ40" s="264"/>
      <c r="AK40" s="201">
        <f>IF(AND(INDEX(Navigation_data!$I$5:$X$69,MATCH(Navigation_!$AI$44,Navigation_data!$H$5:$H$69,0),MATCH(Navigation_!$Z7,Navigation_data!$I$4:$X$4,0))&gt;0,$AF7="yes"),9,0)</f>
        <v>0</v>
      </c>
      <c r="AL40" s="76"/>
      <c r="AM40" s="201">
        <f>IF(AND(INDEX(Navigation_data!$I$5:$X$69,MATCH(Navigation_!$AM$44,Navigation_data!$H$5:$H$69,0),MATCH(Navigation_!$R7,Navigation_data!$I$4:$X$4,0))&gt;0,$V7="yes"),3,0)</f>
        <v>0</v>
      </c>
      <c r="AN40" s="492"/>
      <c r="AO40" s="201">
        <f>IF(AND(INDEX(Navigation_data!$I$5:$X$69,MATCH(Navigation_!$AM$44,Navigation_data!$H$5:$H$69,0),MATCH(Navigation_!$Z7,Navigation_data!$I$4:$X$4,0))&gt;0,$AF7="yes"),9,0)</f>
        <v>0</v>
      </c>
      <c r="AP40" s="76"/>
      <c r="AQ40" s="108"/>
      <c r="AR40" s="76"/>
      <c r="AS40" s="76"/>
      <c r="AT40" s="272"/>
      <c r="AU40" s="201"/>
      <c r="AV40" s="76"/>
      <c r="AW40" s="201"/>
      <c r="AX40" s="272"/>
      <c r="AY40" s="201"/>
      <c r="AZ40" s="76"/>
      <c r="BA40" s="76"/>
      <c r="BB40" s="76"/>
      <c r="BC40" s="76"/>
      <c r="BD40" s="76"/>
      <c r="BE40" s="108"/>
      <c r="BF40" s="76"/>
      <c r="BG40" s="76"/>
      <c r="BH40" s="76"/>
      <c r="BI40" s="76"/>
      <c r="BJ40" s="76"/>
      <c r="BK40" s="76"/>
      <c r="BL40" s="76"/>
      <c r="BM40" s="76"/>
      <c r="BN40" s="96"/>
      <c r="BP40" s="76"/>
      <c r="BQ40" s="76"/>
      <c r="BR40" s="76"/>
      <c r="BS40" s="76"/>
      <c r="BT40" s="76"/>
      <c r="BU40" s="201"/>
      <c r="BV40" s="272"/>
      <c r="BW40" s="201"/>
      <c r="BX40" s="76"/>
      <c r="BY40" s="76"/>
      <c r="BZ40" s="76"/>
      <c r="CA40" s="76"/>
      <c r="CB40" s="76"/>
    </row>
    <row r="41" spans="1:80" ht="7.5" customHeight="1">
      <c r="A41" s="66"/>
      <c r="B41" s="73"/>
      <c r="C41" s="76"/>
      <c r="D41" s="76"/>
      <c r="E41" s="76"/>
      <c r="F41" s="76"/>
      <c r="G41" s="76"/>
      <c r="H41" s="76"/>
      <c r="I41" s="76"/>
      <c r="J41" s="96"/>
      <c r="K41" s="66"/>
      <c r="L41" s="76"/>
      <c r="M41" s="201"/>
      <c r="N41" s="522"/>
      <c r="O41" s="201"/>
      <c r="P41" s="76"/>
      <c r="Q41" s="201">
        <f>IF(AND(INDEX(Navigation_data!$I$5:$X$69,MATCH(Navigation_!$Q$44,Navigation_data!$H$5:$H$69,0),MATCH(Navigation_!$R8,Navigation_data!$I$4:$X$4,0))&gt;0,$V8="yes"),4,0)</f>
        <v>0</v>
      </c>
      <c r="R41" s="453"/>
      <c r="S41" s="201">
        <f>IF(AND(INDEX(Navigation_data!$I$5:$X$69,MATCH(Navigation_!$Q$44,Navigation_data!$H$5:$H$69,0),MATCH(Navigation_!$Z8,Navigation_data!$I$4:$X$4,0))&gt;0,$AF8="yes"),10,0)</f>
        <v>0</v>
      </c>
      <c r="T41" s="76"/>
      <c r="U41" s="201">
        <f>IF(AND(INDEX(Navigation_data!$I$5:$X$69,MATCH(Navigation_!$U$44,Navigation_data!$H$5:$H$69,0),MATCH(Navigation_!$R8,Navigation_data!$I$4:$X$4,0))&gt;0,$V8="yes"),4,0)</f>
        <v>0</v>
      </c>
      <c r="V41" s="264"/>
      <c r="W41" s="201">
        <f>IF(AND(INDEX(Navigation_data!$I$5:$X$69,MATCH(Navigation_!$U$44,Navigation_data!$H$5:$H$69,0),MATCH(Navigation_!$Z8,Navigation_data!$I$4:$X$4,0))&gt;0,$AF8="yes"),10,0)</f>
        <v>0</v>
      </c>
      <c r="X41" s="82"/>
      <c r="Y41" s="201"/>
      <c r="Z41" s="463"/>
      <c r="AA41" s="201"/>
      <c r="AB41" s="76"/>
      <c r="AC41" s="108"/>
      <c r="AD41" s="76"/>
      <c r="AE41" s="76"/>
      <c r="AF41" s="76"/>
      <c r="AG41" s="76"/>
      <c r="AH41" s="76"/>
      <c r="AI41" s="201">
        <f>IF(AND(INDEX(Navigation_data!$I$5:$X$69,MATCH(Navigation_!$AI$44,Navigation_data!$H$5:$H$69,0),MATCH(Navigation_!$R8,Navigation_data!$I$4:$X$4,0))&gt;0,$V8="yes"),4,0)</f>
        <v>0</v>
      </c>
      <c r="AJ41" s="264"/>
      <c r="AK41" s="201">
        <f>IF(AND(INDEX(Navigation_data!$I$5:$X$69,MATCH(Navigation_!$AI$44,Navigation_data!$H$5:$H$69,0),MATCH(Navigation_!$Z8,Navigation_data!$I$4:$X$4,0))&gt;0,$AF8="yes"),10,0)</f>
        <v>0</v>
      </c>
      <c r="AL41" s="76"/>
      <c r="AM41" s="201">
        <f>IF(AND(INDEX(Navigation_data!$I$5:$X$69,MATCH(Navigation_!$AM$44,Navigation_data!$H$5:$H$69,0),MATCH(Navigation_!$R8,Navigation_data!$I$4:$X$4,0))&gt;0,$V8="yes"),4,0)</f>
        <v>0</v>
      </c>
      <c r="AN41" s="492"/>
      <c r="AO41" s="201">
        <f>IF(AND(INDEX(Navigation_data!$I$5:$X$69,MATCH(Navigation_!$AM$44,Navigation_data!$H$5:$H$69,0),MATCH(Navigation_!$Z8,Navigation_data!$I$4:$X$4,0))&gt;0,$AF8="yes"),10,0)</f>
        <v>0</v>
      </c>
      <c r="AP41" s="76"/>
      <c r="AQ41" s="108"/>
      <c r="AR41" s="76"/>
      <c r="AS41" s="76"/>
      <c r="AT41" s="272"/>
      <c r="AU41" s="201"/>
      <c r="AV41" s="76"/>
      <c r="AW41" s="201"/>
      <c r="AX41" s="272"/>
      <c r="AY41" s="201"/>
      <c r="AZ41" s="76"/>
      <c r="BA41" s="76"/>
      <c r="BB41" s="76"/>
      <c r="BC41" s="76"/>
      <c r="BD41" s="76"/>
      <c r="BE41" s="108"/>
      <c r="BF41" s="76"/>
      <c r="BG41" s="76"/>
      <c r="BH41" s="76"/>
      <c r="BI41" s="76"/>
      <c r="BJ41" s="76"/>
      <c r="BK41" s="76"/>
      <c r="BL41" s="76"/>
      <c r="BM41" s="76"/>
      <c r="BN41" s="96"/>
      <c r="BP41" s="76"/>
      <c r="BQ41" s="76"/>
      <c r="BR41" s="76"/>
      <c r="BS41" s="76"/>
      <c r="BT41" s="76"/>
      <c r="BU41" s="201"/>
      <c r="BV41" s="272"/>
      <c r="BW41" s="201"/>
      <c r="BX41" s="76"/>
      <c r="BY41" s="76"/>
      <c r="BZ41" s="76"/>
      <c r="CA41" s="76"/>
      <c r="CB41" s="76"/>
    </row>
    <row r="42" spans="1:80" ht="7.5" customHeight="1">
      <c r="A42" s="66"/>
      <c r="B42" s="73"/>
      <c r="C42" s="76"/>
      <c r="D42" s="76"/>
      <c r="E42" s="76"/>
      <c r="F42" s="76"/>
      <c r="G42" s="76"/>
      <c r="H42" s="76"/>
      <c r="I42" s="76"/>
      <c r="J42" s="96"/>
      <c r="K42" s="66"/>
      <c r="L42" s="76"/>
      <c r="M42" s="201"/>
      <c r="N42" s="522"/>
      <c r="O42" s="201"/>
      <c r="P42" s="76"/>
      <c r="Q42" s="201">
        <f>IF(AND(INDEX(Navigation_data!$I$5:$X$69,MATCH(Navigation_!$Q$44,Navigation_data!$H$5:$H$69,0),MATCH(Navigation_!$R9,Navigation_data!$I$4:$X$4,0))&gt;0,$V9="yes"),5,0)</f>
        <v>0</v>
      </c>
      <c r="R42" s="453"/>
      <c r="S42" s="201">
        <f>IF(AND(INDEX(Navigation_data!$I$5:$X$69,MATCH(Navigation_!$Q$44,Navigation_data!$H$5:$H$69,0),MATCH(Navigation_!$Z9,Navigation_data!$I$4:$X$4,0))&gt;0,$AF9="yes"),11,0)</f>
        <v>0</v>
      </c>
      <c r="T42" s="76"/>
      <c r="U42" s="201">
        <f>IF(AND(INDEX(Navigation_data!$I$5:$X$69,MATCH(Navigation_!$U$44,Navigation_data!$H$5:$H$69,0),MATCH(Navigation_!$R9,Navigation_data!$I$4:$X$4,0))&gt;0,$V9="yes"),5,0)</f>
        <v>0</v>
      </c>
      <c r="V42" s="264"/>
      <c r="W42" s="201">
        <f>IF(AND(INDEX(Navigation_data!$I$5:$X$69,MATCH(Navigation_!$U$44,Navigation_data!$H$5:$H$69,0),MATCH(Navigation_!$Z9,Navigation_data!$I$4:$X$4,0))&gt;0,$AF9="yes"),11,0)</f>
        <v>0</v>
      </c>
      <c r="X42" s="82"/>
      <c r="Y42" s="201"/>
      <c r="Z42" s="463"/>
      <c r="AA42" s="201"/>
      <c r="AB42" s="76"/>
      <c r="AC42" s="108"/>
      <c r="AD42" s="76"/>
      <c r="AE42" s="76"/>
      <c r="AF42" s="76"/>
      <c r="AG42" s="76"/>
      <c r="AH42" s="76"/>
      <c r="AI42" s="201">
        <f>IF(AND(INDEX(Navigation_data!$I$5:$X$69,MATCH(Navigation_!$AI$44,Navigation_data!$H$5:$H$69,0),MATCH(Navigation_!$R9,Navigation_data!$I$4:$X$4,0))&gt;0,$V9="yes"),5,0)</f>
        <v>0</v>
      </c>
      <c r="AJ42" s="264"/>
      <c r="AK42" s="201">
        <f>IF(AND(INDEX(Navigation_data!$I$5:$X$69,MATCH(Navigation_!$AI$44,Navigation_data!$H$5:$H$69,0),MATCH(Navigation_!$Z9,Navigation_data!$I$4:$X$4,0))&gt;0,$AF9="yes"),11,0)</f>
        <v>0</v>
      </c>
      <c r="AL42" s="76"/>
      <c r="AM42" s="201">
        <f>IF(AND(INDEX(Navigation_data!$I$5:$X$69,MATCH(Navigation_!$AM$44,Navigation_data!$H$5:$H$69,0),MATCH(Navigation_!$R9,Navigation_data!$I$4:$X$4,0))&gt;0,$V9="yes"),5,0)</f>
        <v>0</v>
      </c>
      <c r="AN42" s="492"/>
      <c r="AO42" s="201">
        <f>IF(AND(INDEX(Navigation_data!$I$5:$X$69,MATCH(Navigation_!$AM$44,Navigation_data!$H$5:$H$69,0),MATCH(Navigation_!$Z9,Navigation_data!$I$4:$X$4,0))&gt;0,$AF9="yes"),11,0)</f>
        <v>0</v>
      </c>
      <c r="AP42" s="90"/>
      <c r="AQ42" s="108"/>
      <c r="AR42" s="90"/>
      <c r="AS42" s="90"/>
      <c r="AT42" s="272"/>
      <c r="AU42" s="201"/>
      <c r="AV42" s="76"/>
      <c r="AW42" s="201"/>
      <c r="AX42" s="272"/>
      <c r="AY42" s="201"/>
      <c r="AZ42" s="76"/>
      <c r="BA42" s="76"/>
      <c r="BB42" s="76"/>
      <c r="BC42" s="90"/>
      <c r="BD42" s="90"/>
      <c r="BE42" s="108"/>
      <c r="BF42" s="90"/>
      <c r="BG42" s="90"/>
      <c r="BH42" s="90"/>
      <c r="BI42" s="76"/>
      <c r="BJ42" s="76"/>
      <c r="BK42" s="76"/>
      <c r="BL42" s="76"/>
      <c r="BM42" s="76"/>
      <c r="BN42" s="96"/>
      <c r="BP42" s="90"/>
      <c r="BQ42" s="90"/>
      <c r="BR42" s="90"/>
      <c r="BS42" s="90"/>
      <c r="BT42" s="90"/>
      <c r="BU42" s="90"/>
      <c r="BV42" s="90"/>
      <c r="BW42" s="90"/>
      <c r="BX42" s="90"/>
      <c r="BY42" s="90"/>
      <c r="BZ42" s="90"/>
      <c r="CA42" s="90"/>
      <c r="CB42" s="90"/>
    </row>
    <row r="43" spans="1:80" ht="7.5" customHeight="1">
      <c r="A43" s="66"/>
      <c r="B43" s="73"/>
      <c r="C43" s="76"/>
      <c r="D43" s="76"/>
      <c r="E43" s="76"/>
      <c r="F43" s="76"/>
      <c r="G43" s="76"/>
      <c r="H43" s="76"/>
      <c r="I43" s="76"/>
      <c r="J43" s="96"/>
      <c r="K43" s="66"/>
      <c r="L43" s="76"/>
      <c r="M43" s="201"/>
      <c r="N43" s="522"/>
      <c r="O43" s="201"/>
      <c r="P43" s="76"/>
      <c r="Q43" s="201"/>
      <c r="R43" s="453"/>
      <c r="S43" s="201"/>
      <c r="T43" s="76"/>
      <c r="U43" s="201"/>
      <c r="V43" s="264"/>
      <c r="W43" s="201"/>
      <c r="X43" s="76"/>
      <c r="Y43" s="365"/>
      <c r="Z43" s="463"/>
      <c r="AA43" s="201"/>
      <c r="AB43" s="76"/>
      <c r="AC43" s="108"/>
      <c r="AD43" s="76"/>
      <c r="AE43" s="76"/>
      <c r="AF43" s="76"/>
      <c r="AG43" s="76"/>
      <c r="AH43" s="76"/>
      <c r="AI43" s="201"/>
      <c r="AJ43" s="264"/>
      <c r="AK43" s="201"/>
      <c r="AL43" s="76"/>
      <c r="AM43" s="201"/>
      <c r="AN43" s="492"/>
      <c r="AO43" s="201"/>
      <c r="AP43" s="90"/>
      <c r="AQ43" s="108"/>
      <c r="AR43" s="90"/>
      <c r="AS43" s="90"/>
      <c r="AT43" s="272"/>
      <c r="AU43" s="201"/>
      <c r="AV43" s="76"/>
      <c r="AW43" s="201"/>
      <c r="AX43" s="272"/>
      <c r="AY43" s="201"/>
      <c r="AZ43" s="76"/>
      <c r="BA43" s="76"/>
      <c r="BB43" s="76"/>
      <c r="BC43" s="90"/>
      <c r="BD43" s="90"/>
      <c r="BE43" s="108"/>
      <c r="BF43" s="90"/>
      <c r="BG43" s="90"/>
      <c r="BH43" s="90"/>
      <c r="BI43" s="76"/>
      <c r="BJ43" s="76"/>
      <c r="BK43" s="76"/>
      <c r="BL43" s="76"/>
      <c r="BM43" s="76"/>
      <c r="BN43" s="96"/>
      <c r="BP43" s="90"/>
      <c r="BQ43" s="90"/>
      <c r="BR43" s="90"/>
      <c r="BS43" s="90"/>
      <c r="BT43" s="90"/>
      <c r="BU43" s="90"/>
      <c r="BV43" s="90"/>
      <c r="BW43" s="90"/>
      <c r="BX43" s="90"/>
      <c r="BY43" s="90"/>
      <c r="BZ43" s="90"/>
      <c r="CA43" s="90"/>
      <c r="CB43" s="90"/>
    </row>
    <row r="44" spans="1:80" ht="15.75" customHeight="1" thickBot="1">
      <c r="A44" s="66"/>
      <c r="B44" s="73"/>
      <c r="C44" s="76"/>
      <c r="D44" s="76"/>
      <c r="E44" s="76"/>
      <c r="F44" s="76"/>
      <c r="G44" s="76"/>
      <c r="H44" s="76"/>
      <c r="I44" s="76"/>
      <c r="J44" s="96"/>
      <c r="K44" s="66"/>
      <c r="L44" s="186"/>
      <c r="M44" s="201"/>
      <c r="N44" s="272"/>
      <c r="O44" s="201"/>
      <c r="P44" s="178"/>
      <c r="Q44" s="524" t="s">
        <v>850</v>
      </c>
      <c r="R44" s="524"/>
      <c r="S44" s="524"/>
      <c r="T44" s="178"/>
      <c r="U44" s="524" t="s">
        <v>1050</v>
      </c>
      <c r="V44" s="524"/>
      <c r="W44" s="524"/>
      <c r="X44" s="186"/>
      <c r="Y44" s="76"/>
      <c r="Z44" s="76"/>
      <c r="AA44" s="76"/>
      <c r="AB44" s="186"/>
      <c r="AC44" s="189"/>
      <c r="AD44" s="186"/>
      <c r="AE44" s="186"/>
      <c r="AF44" s="76"/>
      <c r="AG44" s="186"/>
      <c r="AH44" s="186"/>
      <c r="AI44" s="524" t="s">
        <v>620</v>
      </c>
      <c r="AJ44" s="524"/>
      <c r="AK44" s="524"/>
      <c r="AL44" s="76"/>
      <c r="AM44" s="524" t="s">
        <v>208</v>
      </c>
      <c r="AN44" s="524"/>
      <c r="AO44" s="524"/>
      <c r="AP44" s="90"/>
      <c r="AQ44" s="108"/>
      <c r="AR44" s="90"/>
      <c r="AS44" s="90"/>
      <c r="AT44" s="272"/>
      <c r="AU44" s="201"/>
      <c r="AV44" s="76"/>
      <c r="AW44" s="201"/>
      <c r="AX44" s="272"/>
      <c r="AY44" s="201"/>
      <c r="AZ44" s="76"/>
      <c r="BA44" s="76"/>
      <c r="BB44" s="76"/>
      <c r="BC44" s="90"/>
      <c r="BD44" s="90"/>
      <c r="BE44" s="108"/>
      <c r="BF44" s="90"/>
      <c r="BG44" s="90"/>
      <c r="BH44" s="90"/>
      <c r="BI44" s="76"/>
      <c r="BJ44" s="76"/>
      <c r="BK44" s="76"/>
      <c r="BL44" s="76"/>
      <c r="BM44" s="76"/>
      <c r="BN44" s="96"/>
      <c r="BP44" s="90"/>
      <c r="BQ44" s="90"/>
      <c r="BR44" s="90"/>
      <c r="BS44" s="90"/>
      <c r="BT44" s="90"/>
      <c r="BU44" s="90"/>
      <c r="BV44" s="90"/>
      <c r="BW44" s="90"/>
      <c r="BX44" s="90"/>
      <c r="BY44" s="90"/>
      <c r="BZ44" s="90"/>
      <c r="CA44" s="90"/>
      <c r="CB44" s="90"/>
    </row>
    <row r="45" spans="1:80" ht="7.5" customHeight="1" thickTop="1">
      <c r="A45" s="66"/>
      <c r="B45" s="73"/>
      <c r="C45" s="76"/>
      <c r="D45" s="76"/>
      <c r="E45" s="76"/>
      <c r="F45" s="76"/>
      <c r="G45" s="76"/>
      <c r="H45" s="76"/>
      <c r="I45" s="76"/>
      <c r="J45" s="96"/>
      <c r="K45" s="66"/>
      <c r="L45" s="76"/>
      <c r="M45" s="201"/>
      <c r="N45" s="272"/>
      <c r="O45" s="201"/>
      <c r="P45" s="76"/>
      <c r="Q45" s="200">
        <f>IF(AND(INDEX(Navigation_data!$I$5:$X$69,MATCH(Navigation_!$Q$51,Navigation_data!$H$5:$H$69,0),MATCH(Navigation_!$R5,Navigation_data!$I$4:$X$4,0))&gt;0,$V5="yes"),1,0)</f>
        <v>0</v>
      </c>
      <c r="R45" s="453"/>
      <c r="S45" s="200">
        <f>IF(AND(INDEX(Navigation_data!$I$5:$X$69,MATCH(Navigation_!$Q$51,Navigation_data!$H$5:$H$69,0),MATCH(Navigation_!$Z5,Navigation_data!$I$4:$X$4,0))&gt;0,$AF5="yes"),7,0)</f>
        <v>0</v>
      </c>
      <c r="T45" s="76"/>
      <c r="U45" s="200"/>
      <c r="V45" s="479"/>
      <c r="W45" s="200"/>
      <c r="X45" s="371"/>
      <c r="Y45" s="76"/>
      <c r="Z45" s="76"/>
      <c r="AA45" s="76"/>
      <c r="AB45" s="76"/>
      <c r="AC45" s="108"/>
      <c r="AD45" s="76"/>
      <c r="AE45" s="76"/>
      <c r="AF45" s="76"/>
      <c r="AG45" s="76"/>
      <c r="AH45" s="76"/>
      <c r="AI45" s="200">
        <f>IF(AND(INDEX(Navigation_data!$I$5:$X$69,MATCH(Navigation_!$AI$51,Navigation_data!$H$5:$H$69,0),MATCH(Navigation_!$R5,Navigation_data!$I$4:$X$4,0))&gt;0,$V5="yes"),1,0)</f>
        <v>0</v>
      </c>
      <c r="AJ45" s="260"/>
      <c r="AK45" s="200">
        <f>IF(AND(INDEX(Navigation_data!$I$5:$X$69,MATCH(Navigation_!$AI$51,Navigation_data!$H$5:$H$69,0),MATCH(Navigation_!$Z5,Navigation_data!$I$4:$X$4,0))&gt;0,$AF5="yes"),7,0)</f>
        <v>0</v>
      </c>
      <c r="AL45" s="76"/>
      <c r="AM45" s="200">
        <f>IF(AND(INDEX(Navigation_data!$I$5:$X$69,MATCH(Navigation_!$AM$51,Navigation_data!$H$5:$H$69,0),MATCH(Navigation_!$R5,Navigation_data!$I$4:$X$4,0))&gt;0,$V5="yes"),1,0)</f>
        <v>0</v>
      </c>
      <c r="AN45" s="492"/>
      <c r="AO45" s="200">
        <f>IF(AND(INDEX(Navigation_data!$I$5:$X$69,MATCH(Navigation_!$AM$51,Navigation_data!$H$5:$H$69,0),MATCH(Navigation_!$Z5,Navigation_data!$I$4:$X$4,0))&gt;0,$AF5="yes"),7,0)</f>
        <v>0</v>
      </c>
      <c r="AP45" s="90"/>
      <c r="AQ45" s="108"/>
      <c r="AR45" s="90"/>
      <c r="AS45" s="90"/>
      <c r="AT45" s="272"/>
      <c r="AU45" s="201"/>
      <c r="AV45" s="76"/>
      <c r="AW45" s="201"/>
      <c r="AX45" s="272"/>
      <c r="AY45" s="201"/>
      <c r="AZ45" s="76"/>
      <c r="BA45" s="76"/>
      <c r="BB45" s="76"/>
      <c r="BC45" s="90"/>
      <c r="BD45" s="90"/>
      <c r="BE45" s="108"/>
      <c r="BF45" s="90"/>
      <c r="BG45" s="90"/>
      <c r="BH45" s="90"/>
      <c r="BI45" s="76"/>
      <c r="BJ45" s="76"/>
      <c r="BK45" s="76"/>
      <c r="BL45" s="76"/>
      <c r="BM45" s="76"/>
      <c r="BN45" s="96"/>
      <c r="BP45" s="90"/>
      <c r="BQ45" s="90"/>
      <c r="BR45" s="90"/>
      <c r="BS45" s="90"/>
      <c r="BT45" s="90"/>
      <c r="BU45" s="90"/>
      <c r="BV45" s="90"/>
      <c r="BW45" s="90"/>
      <c r="BX45" s="90"/>
      <c r="BY45" s="90"/>
      <c r="BZ45" s="90"/>
      <c r="CA45" s="90"/>
      <c r="CB45" s="90"/>
    </row>
    <row r="46" spans="1:80" ht="7.5" customHeight="1">
      <c r="A46" s="66"/>
      <c r="B46" s="73"/>
      <c r="C46" s="76"/>
      <c r="D46" s="76"/>
      <c r="E46" s="76"/>
      <c r="F46" s="76"/>
      <c r="G46" s="76"/>
      <c r="H46" s="76"/>
      <c r="I46" s="76"/>
      <c r="J46" s="96"/>
      <c r="K46" s="66"/>
      <c r="L46" s="76"/>
      <c r="M46" s="201"/>
      <c r="N46" s="272"/>
      <c r="O46" s="201"/>
      <c r="P46" s="76"/>
      <c r="Q46" s="201">
        <f>IF(AND(INDEX(Navigation_data!$I$5:$X$69,MATCH(Navigation_!$Q$51,Navigation_data!$H$5:$H$69,0),MATCH(Navigation_!$R6,Navigation_data!$I$4:$X$4,0))&gt;0,$V6="yes"),2,0)</f>
        <v>0</v>
      </c>
      <c r="R46" s="453"/>
      <c r="S46" s="201">
        <f>IF(AND(INDEX(Navigation_data!$I$5:$X$69,MATCH(Navigation_!$Q$51,Navigation_data!$H$5:$H$69,0),MATCH(Navigation_!$Z6,Navigation_data!$I$4:$X$4,0))&gt;0,$AF6="yes"),8,0)</f>
        <v>0</v>
      </c>
      <c r="T46" s="76"/>
      <c r="U46" s="201"/>
      <c r="V46" s="479"/>
      <c r="W46" s="201"/>
      <c r="X46" s="375"/>
      <c r="Y46" s="76"/>
      <c r="Z46" s="76"/>
      <c r="AA46" s="76"/>
      <c r="AB46" s="76"/>
      <c r="AC46" s="108"/>
      <c r="AD46" s="76"/>
      <c r="AE46" s="76"/>
      <c r="AF46" s="84"/>
      <c r="AG46" s="84"/>
      <c r="AH46" s="84"/>
      <c r="AI46" s="201">
        <f>IF(AND(INDEX(Navigation_data!$I$5:$X$69,MATCH(Navigation_!$AI$51,Navigation_data!$H$5:$H$69,0),MATCH(Navigation_!$R6,Navigation_data!$I$4:$X$4,0))&gt;0,$V6="yes"),2,0)</f>
        <v>0</v>
      </c>
      <c r="AJ46" s="260"/>
      <c r="AK46" s="201">
        <f>IF(AND(INDEX(Navigation_data!$I$5:$X$69,MATCH(Navigation_!$AI$51,Navigation_data!$H$5:$H$69,0),MATCH(Navigation_!$Z6,Navigation_data!$I$4:$X$4,0))&gt;0,$AF6="yes"),8,0)</f>
        <v>0</v>
      </c>
      <c r="AL46" s="84"/>
      <c r="AM46" s="201">
        <f>IF(AND(INDEX(Navigation_data!$I$5:$X$69,MATCH(Navigation_!$AM$51,Navigation_data!$H$5:$H$69,0),MATCH(Navigation_!$R6,Navigation_data!$I$4:$X$4,0))&gt;0,$V6="yes"),2,0)</f>
        <v>0</v>
      </c>
      <c r="AN46" s="492"/>
      <c r="AO46" s="201">
        <f>IF(AND(INDEX(Navigation_data!$I$5:$X$69,MATCH(Navigation_!$AM$51,Navigation_data!$H$5:$H$69,0),MATCH(Navigation_!$Z6,Navigation_data!$I$4:$X$4,0))&gt;0,$AF6="yes"),8,0)</f>
        <v>0</v>
      </c>
      <c r="AP46" s="84"/>
      <c r="AQ46" s="108"/>
      <c r="AR46" s="84"/>
      <c r="AS46" s="84"/>
      <c r="AT46" s="485"/>
      <c r="AU46" s="486"/>
      <c r="AV46" s="90"/>
      <c r="AW46" s="486"/>
      <c r="AX46" s="485"/>
      <c r="AY46" s="201"/>
      <c r="AZ46" s="76"/>
      <c r="BA46" s="76"/>
      <c r="BB46" s="76"/>
      <c r="BC46" s="90"/>
      <c r="BD46" s="90"/>
      <c r="BE46" s="108"/>
      <c r="BF46" s="90"/>
      <c r="BG46" s="90"/>
      <c r="BH46" s="90"/>
      <c r="BI46" s="76"/>
      <c r="BJ46" s="76"/>
      <c r="BK46" s="76"/>
      <c r="BL46" s="76"/>
      <c r="BM46" s="76"/>
      <c r="BN46" s="96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90"/>
      <c r="CB46" s="90"/>
    </row>
    <row r="47" spans="1:80" ht="7.5" customHeight="1">
      <c r="A47" s="66"/>
      <c r="B47" s="73"/>
      <c r="C47" s="76"/>
      <c r="D47" s="76"/>
      <c r="E47" s="76"/>
      <c r="F47" s="76"/>
      <c r="G47" s="76"/>
      <c r="H47" s="76"/>
      <c r="I47" s="76"/>
      <c r="J47" s="96"/>
      <c r="K47" s="66"/>
      <c r="L47" s="76"/>
      <c r="M47" s="201"/>
      <c r="N47" s="272"/>
      <c r="O47" s="201"/>
      <c r="P47" s="76"/>
      <c r="Q47" s="201">
        <f>IF(AND(INDEX(Navigation_data!$I$5:$X$69,MATCH(Navigation_!$Q$51,Navigation_data!$H$5:$H$69,0),MATCH(Navigation_!$R7,Navigation_data!$I$4:$X$4,0))&gt;0,$V7="yes"),3,0)</f>
        <v>0</v>
      </c>
      <c r="R47" s="453"/>
      <c r="S47" s="201">
        <f>IF(AND(INDEX(Navigation_data!$I$5:$X$69,MATCH(Navigation_!$Q$51,Navigation_data!$H$5:$H$69,0),MATCH(Navigation_!$Z7,Navigation_data!$I$4:$X$4,0))&gt;0,$AF7="yes"),9,0)</f>
        <v>0</v>
      </c>
      <c r="T47" s="76"/>
      <c r="U47" s="201"/>
      <c r="V47" s="479"/>
      <c r="W47" s="201"/>
      <c r="X47" s="76"/>
      <c r="Y47" s="76"/>
      <c r="Z47" s="76"/>
      <c r="AA47" s="76"/>
      <c r="AB47" s="76"/>
      <c r="AC47" s="108"/>
      <c r="AD47" s="76"/>
      <c r="AE47" s="76"/>
      <c r="AF47" s="84"/>
      <c r="AG47" s="84"/>
      <c r="AH47" s="84"/>
      <c r="AI47" s="201">
        <f>IF(AND(INDEX(Navigation_data!$I$5:$X$69,MATCH(Navigation_!$AI$51,Navigation_data!$H$5:$H$69,0),MATCH(Navigation_!$R7,Navigation_data!$I$4:$X$4,0))&gt;0,$V7="yes"),3,0)</f>
        <v>0</v>
      </c>
      <c r="AJ47" s="260"/>
      <c r="AK47" s="201">
        <f>IF(AND(INDEX(Navigation_data!$I$5:$X$69,MATCH(Navigation_!$AI$51,Navigation_data!$H$5:$H$69,0),MATCH(Navigation_!$Z7,Navigation_data!$I$4:$X$4,0))&gt;0,$AF7="yes"),9,0)</f>
        <v>0</v>
      </c>
      <c r="AL47" s="84"/>
      <c r="AM47" s="201">
        <f>IF(AND(INDEX(Navigation_data!$I$5:$X$69,MATCH(Navigation_!$AM$51,Navigation_data!$H$5:$H$69,0),MATCH(Navigation_!$R7,Navigation_data!$I$4:$X$4,0))&gt;0,$V7="yes"),3,0)</f>
        <v>0</v>
      </c>
      <c r="AN47" s="492"/>
      <c r="AO47" s="201">
        <f>IF(AND(INDEX(Navigation_data!$I$5:$X$69,MATCH(Navigation_!$AM$51,Navigation_data!$H$5:$H$69,0),MATCH(Navigation_!$Z7,Navigation_data!$I$4:$X$4,0))&gt;0,$AF7="yes"),9,0)</f>
        <v>0</v>
      </c>
      <c r="AP47" s="84"/>
      <c r="AQ47" s="108"/>
      <c r="AR47" s="84"/>
      <c r="AS47" s="84"/>
      <c r="AT47" s="485"/>
      <c r="AU47" s="486"/>
      <c r="AV47" s="90"/>
      <c r="AW47" s="486"/>
      <c r="AX47" s="485"/>
      <c r="AY47" s="201"/>
      <c r="AZ47" s="76"/>
      <c r="BA47" s="76"/>
      <c r="BB47" s="76"/>
      <c r="BC47" s="90"/>
      <c r="BD47" s="90"/>
      <c r="BE47" s="108"/>
      <c r="BF47" s="90"/>
      <c r="BG47" s="90"/>
      <c r="BH47" s="90"/>
      <c r="BI47" s="76"/>
      <c r="BJ47" s="76"/>
      <c r="BK47" s="76"/>
      <c r="BL47" s="76"/>
      <c r="BM47" s="76"/>
      <c r="BN47" s="96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90"/>
      <c r="CB47" s="90"/>
    </row>
    <row r="48" spans="1:80" ht="7.5" customHeight="1">
      <c r="A48" s="66"/>
      <c r="B48" s="73"/>
      <c r="C48" s="76"/>
      <c r="D48" s="76"/>
      <c r="E48" s="76"/>
      <c r="F48" s="76"/>
      <c r="G48" s="76"/>
      <c r="H48" s="76"/>
      <c r="I48" s="76"/>
      <c r="J48" s="96"/>
      <c r="K48" s="66"/>
      <c r="L48" s="76"/>
      <c r="M48" s="201"/>
      <c r="N48" s="272"/>
      <c r="O48" s="201"/>
      <c r="P48" s="76"/>
      <c r="Q48" s="201">
        <f>IF(AND(INDEX(Navigation_data!$I$5:$X$69,MATCH(Navigation_!$Q$51,Navigation_data!$H$5:$H$69,0),MATCH(Navigation_!$R8,Navigation_data!$I$4:$X$4,0))&gt;0,$V8="yes"),4,0)</f>
        <v>0</v>
      </c>
      <c r="R48" s="453"/>
      <c r="S48" s="201">
        <f>IF(AND(INDEX(Navigation_data!$I$5:$X$69,MATCH(Navigation_!$Q$51,Navigation_data!$H$5:$H$69,0),MATCH(Navigation_!$Z8,Navigation_data!$I$4:$X$4,0))&gt;0,$AF8="yes"),10,0)</f>
        <v>0</v>
      </c>
      <c r="T48" s="76"/>
      <c r="U48" s="201"/>
      <c r="V48" s="479"/>
      <c r="W48" s="201"/>
      <c r="X48" s="100"/>
      <c r="Y48" s="100"/>
      <c r="Z48" s="100"/>
      <c r="AA48" s="100"/>
      <c r="AB48" s="100"/>
      <c r="AC48" s="108"/>
      <c r="AD48" s="100"/>
      <c r="AE48" s="100"/>
      <c r="AF48" s="84"/>
      <c r="AG48" s="84"/>
      <c r="AH48" s="84"/>
      <c r="AI48" s="201">
        <f>IF(AND(INDEX(Navigation_data!$I$5:$X$69,MATCH(Navigation_!$AI$51,Navigation_data!$H$5:$H$69,0),MATCH(Navigation_!$R8,Navigation_data!$I$4:$X$4,0))&gt;0,$V8="yes"),4,0)</f>
        <v>0</v>
      </c>
      <c r="AJ48" s="260"/>
      <c r="AK48" s="201">
        <f>IF(AND(INDEX(Navigation_data!$I$5:$X$69,MATCH(Navigation_!$AI$51,Navigation_data!$H$5:$H$69,0),MATCH(Navigation_!$Z8,Navigation_data!$I$4:$X$4,0))&gt;0,$AF8="yes"),10,0)</f>
        <v>0</v>
      </c>
      <c r="AL48" s="84"/>
      <c r="AM48" s="201">
        <f>IF(AND(INDEX(Navigation_data!$I$5:$X$69,MATCH(Navigation_!$AM$51,Navigation_data!$H$5:$H$69,0),MATCH(Navigation_!$R8,Navigation_data!$I$4:$X$4,0))&gt;0,$V8="yes"),4,0)</f>
        <v>0</v>
      </c>
      <c r="AN48" s="492"/>
      <c r="AO48" s="201">
        <f>IF(AND(INDEX(Navigation_data!$I$5:$X$69,MATCH(Navigation_!$AM$51,Navigation_data!$H$5:$H$69,0),MATCH(Navigation_!$Z8,Navigation_data!$I$4:$X$4,0))&gt;0,$AF8="yes"),10,0)</f>
        <v>0</v>
      </c>
      <c r="AP48" s="84"/>
      <c r="AQ48" s="108"/>
      <c r="AR48" s="84"/>
      <c r="AS48" s="84"/>
      <c r="AT48" s="485"/>
      <c r="AU48" s="486"/>
      <c r="AV48" s="90"/>
      <c r="AW48" s="486"/>
      <c r="AX48" s="485"/>
      <c r="AY48" s="201"/>
      <c r="AZ48" s="76"/>
      <c r="BA48" s="76"/>
      <c r="BB48" s="76"/>
      <c r="BC48" s="100"/>
      <c r="BD48" s="100"/>
      <c r="BE48" s="108"/>
      <c r="BF48" s="100"/>
      <c r="BG48" s="100"/>
      <c r="BH48" s="100"/>
      <c r="BI48" s="100"/>
      <c r="BJ48" s="100"/>
      <c r="BK48" s="100"/>
      <c r="BL48" s="100"/>
      <c r="BM48" s="76"/>
      <c r="BN48" s="96"/>
      <c r="BP48" s="84"/>
      <c r="BQ48" s="84"/>
      <c r="BR48" s="91" t="s">
        <v>51</v>
      </c>
      <c r="BS48" s="84"/>
      <c r="BT48" s="84"/>
      <c r="BU48" s="84"/>
      <c r="BV48" s="84"/>
      <c r="BW48" s="84"/>
      <c r="BX48" s="84"/>
      <c r="BY48" s="84"/>
      <c r="BZ48" s="84"/>
      <c r="CA48" s="100"/>
      <c r="CB48" s="100"/>
    </row>
    <row r="49" spans="1:80" ht="7.5" customHeight="1">
      <c r="A49" s="66"/>
      <c r="B49" s="73"/>
      <c r="C49" s="76"/>
      <c r="D49" s="76"/>
      <c r="E49" s="76"/>
      <c r="F49" s="76"/>
      <c r="G49" s="76"/>
      <c r="H49" s="76"/>
      <c r="I49" s="76"/>
      <c r="J49" s="96"/>
      <c r="K49" s="66"/>
      <c r="L49" s="76"/>
      <c r="M49" s="201"/>
      <c r="N49" s="272"/>
      <c r="O49" s="201"/>
      <c r="P49" s="76"/>
      <c r="Q49" s="201">
        <f>IF(AND(INDEX(Navigation_data!$I$5:$X$69,MATCH(Navigation_!$Q$51,Navigation_data!$H$5:$H$69,0),MATCH(Navigation_!$R9,Navigation_data!$I$4:$X$4,0))&gt;0,$V9="yes"),5,0)</f>
        <v>0</v>
      </c>
      <c r="R49" s="453"/>
      <c r="S49" s="201">
        <f>IF(AND(INDEX(Navigation_data!$I$5:$X$69,MATCH(Navigation_!$Q$51,Navigation_data!$H$5:$H$69,0),MATCH(Navigation_!$Z9,Navigation_data!$I$4:$X$4,0))&gt;0,$AF9="yes"),11,0)</f>
        <v>0</v>
      </c>
      <c r="T49" s="76"/>
      <c r="U49" s="186"/>
      <c r="V49" s="186"/>
      <c r="W49" s="76"/>
      <c r="X49" s="100"/>
      <c r="Y49" s="100"/>
      <c r="Z49" s="100"/>
      <c r="AA49" s="100"/>
      <c r="AB49" s="100"/>
      <c r="AC49" s="108"/>
      <c r="AD49" s="100"/>
      <c r="AE49" s="100"/>
      <c r="AF49" s="84"/>
      <c r="AG49" s="84"/>
      <c r="AH49" s="84"/>
      <c r="AI49" s="201">
        <f>IF(AND(INDEX(Navigation_data!$I$5:$X$69,MATCH(Navigation_!$AI$51,Navigation_data!$H$5:$H$69,0),MATCH(Navigation_!$R9,Navigation_data!$I$4:$X$4,0))&gt;0,$V9="yes"),5,0)</f>
        <v>0</v>
      </c>
      <c r="AJ49" s="260"/>
      <c r="AK49" s="201">
        <f>IF(AND(INDEX(Navigation_data!$I$5:$X$69,MATCH(Navigation_!$AI$51,Navigation_data!$H$5:$H$69,0),MATCH(Navigation_!$Z9,Navigation_data!$I$4:$X$4,0))&gt;0,$AF9="yes"),11,0)</f>
        <v>0</v>
      </c>
      <c r="AL49" s="84"/>
      <c r="AM49" s="201">
        <f>IF(AND(INDEX(Navigation_data!$I$5:$X$69,MATCH(Navigation_!$AM$51,Navigation_data!$H$5:$H$69,0),MATCH(Navigation_!$R9,Navigation_data!$I$4:$X$4,0))&gt;0,$V9="yes"),5,0)</f>
        <v>0</v>
      </c>
      <c r="AN49" s="492"/>
      <c r="AO49" s="201">
        <f>IF(AND(INDEX(Navigation_data!$I$5:$X$69,MATCH(Navigation_!$AM$51,Navigation_data!$H$5:$H$69,0),MATCH(Navigation_!$Z9,Navigation_data!$I$4:$X$4,0))&gt;0,$AF9="yes"),11,0)</f>
        <v>0</v>
      </c>
      <c r="AP49" s="84"/>
      <c r="AQ49" s="108"/>
      <c r="AR49" s="84"/>
      <c r="AS49" s="84"/>
      <c r="AT49" s="485"/>
      <c r="AU49" s="486"/>
      <c r="AV49" s="90"/>
      <c r="AW49" s="486"/>
      <c r="AX49" s="485"/>
      <c r="AY49" s="201"/>
      <c r="AZ49" s="76"/>
      <c r="BA49" s="76"/>
      <c r="BB49" s="76"/>
      <c r="BC49" s="100"/>
      <c r="BD49" s="100"/>
      <c r="BE49" s="108"/>
      <c r="BF49" s="100"/>
      <c r="BG49" s="100"/>
      <c r="BH49" s="100"/>
      <c r="BI49" s="100"/>
      <c r="BJ49" s="100"/>
      <c r="BK49" s="100"/>
      <c r="BL49" s="100"/>
      <c r="BM49" s="76"/>
      <c r="BN49" s="96"/>
      <c r="BP49" s="84"/>
      <c r="BQ49" s="84"/>
      <c r="BR49" s="91" t="s">
        <v>582</v>
      </c>
      <c r="BS49" s="84"/>
      <c r="BT49" s="84"/>
      <c r="BU49" s="84"/>
      <c r="BV49" s="84"/>
      <c r="BW49" s="84"/>
      <c r="BX49" s="84"/>
      <c r="BY49" s="84"/>
      <c r="BZ49" s="84"/>
      <c r="CA49" s="100"/>
      <c r="CB49" s="100"/>
    </row>
    <row r="50" spans="1:80" ht="7.5" customHeight="1">
      <c r="A50" s="66"/>
      <c r="B50" s="73"/>
      <c r="C50" s="76"/>
      <c r="D50" s="76"/>
      <c r="E50" s="76"/>
      <c r="F50" s="76"/>
      <c r="G50" s="76"/>
      <c r="H50" s="76"/>
      <c r="I50" s="76"/>
      <c r="J50" s="96"/>
      <c r="K50" s="66"/>
      <c r="L50" s="76"/>
      <c r="M50" s="201"/>
      <c r="N50" s="272"/>
      <c r="O50" s="201"/>
      <c r="P50" s="76"/>
      <c r="Q50" s="201"/>
      <c r="R50" s="453"/>
      <c r="S50" s="201" t="str">
        <f>IF($BR$9="yes","","")</f>
        <v/>
      </c>
      <c r="T50" s="76"/>
      <c r="U50" s="186"/>
      <c r="V50" s="186"/>
      <c r="W50" s="76"/>
      <c r="X50" s="100"/>
      <c r="Y50" s="100"/>
      <c r="Z50" s="100"/>
      <c r="AA50" s="100"/>
      <c r="AB50" s="100"/>
      <c r="AC50" s="108"/>
      <c r="AD50" s="100"/>
      <c r="AE50" s="100"/>
      <c r="AF50" s="84"/>
      <c r="AG50" s="84"/>
      <c r="AH50" s="84"/>
      <c r="AI50" s="201"/>
      <c r="AJ50" s="260"/>
      <c r="AK50" s="201"/>
      <c r="AL50" s="84"/>
      <c r="AM50" s="201"/>
      <c r="AN50" s="492"/>
      <c r="AO50" s="201"/>
      <c r="AP50" s="84"/>
      <c r="AQ50" s="108"/>
      <c r="AR50" s="84"/>
      <c r="AS50" s="84"/>
      <c r="AT50" s="485"/>
      <c r="AU50" s="486"/>
      <c r="AV50" s="90"/>
      <c r="AW50" s="486"/>
      <c r="AX50" s="485"/>
      <c r="AY50" s="201"/>
      <c r="AZ50" s="76"/>
      <c r="BA50" s="76"/>
      <c r="BB50" s="76"/>
      <c r="BC50" s="100"/>
      <c r="BD50" s="100"/>
      <c r="BE50" s="108"/>
      <c r="BF50" s="100"/>
      <c r="BG50" s="100"/>
      <c r="BH50" s="100"/>
      <c r="BI50" s="100"/>
      <c r="BJ50" s="100"/>
      <c r="BK50" s="100"/>
      <c r="BL50" s="100"/>
      <c r="BM50" s="76"/>
      <c r="BN50" s="96"/>
      <c r="BP50" s="84"/>
      <c r="BQ50" s="84"/>
      <c r="BR50" s="91" t="s">
        <v>46</v>
      </c>
      <c r="BS50" s="84"/>
      <c r="BT50" s="84"/>
      <c r="BU50" s="84"/>
      <c r="BV50" s="84"/>
      <c r="BW50" s="84"/>
      <c r="BX50" s="84"/>
      <c r="BY50" s="84"/>
      <c r="BZ50" s="84"/>
      <c r="CA50" s="100"/>
      <c r="CB50" s="100"/>
    </row>
    <row r="51" spans="1:80" ht="15.75" customHeight="1" thickBot="1">
      <c r="A51" s="66"/>
      <c r="B51" s="73"/>
      <c r="C51" s="76"/>
      <c r="D51" s="76"/>
      <c r="E51" s="76"/>
      <c r="F51" s="76"/>
      <c r="G51" s="76"/>
      <c r="H51" s="76"/>
      <c r="I51" s="76"/>
      <c r="J51" s="96"/>
      <c r="K51" s="66"/>
      <c r="L51" s="76"/>
      <c r="M51" s="76"/>
      <c r="N51" s="76"/>
      <c r="O51" s="76"/>
      <c r="P51" s="186"/>
      <c r="Q51" s="523" t="s">
        <v>147</v>
      </c>
      <c r="R51" s="523"/>
      <c r="S51" s="523"/>
      <c r="T51" s="186"/>
      <c r="U51" s="186"/>
      <c r="V51" s="186"/>
      <c r="W51" s="76"/>
      <c r="X51" s="100"/>
      <c r="Y51" s="100"/>
      <c r="Z51" s="100"/>
      <c r="AA51" s="100"/>
      <c r="AB51" s="100"/>
      <c r="AC51" s="108"/>
      <c r="AD51" s="100"/>
      <c r="AE51" s="100"/>
      <c r="AF51" s="84"/>
      <c r="AG51" s="84"/>
      <c r="AH51" s="84"/>
      <c r="AI51" s="524" t="s">
        <v>191</v>
      </c>
      <c r="AJ51" s="524"/>
      <c r="AK51" s="524"/>
      <c r="AL51" s="84"/>
      <c r="AM51" s="524" t="s">
        <v>979</v>
      </c>
      <c r="AN51" s="524"/>
      <c r="AO51" s="524"/>
      <c r="AP51" s="84"/>
      <c r="AQ51" s="108"/>
      <c r="AR51" s="84"/>
      <c r="AS51" s="84"/>
      <c r="AT51" s="485"/>
      <c r="AU51" s="486"/>
      <c r="AV51" s="90"/>
      <c r="AW51" s="486"/>
      <c r="AX51" s="485"/>
      <c r="AY51" s="201"/>
      <c r="AZ51" s="76"/>
      <c r="BA51" s="76"/>
      <c r="BB51" s="76"/>
      <c r="BC51" s="100"/>
      <c r="BD51" s="100"/>
      <c r="BE51" s="108"/>
      <c r="BF51" s="100"/>
      <c r="BG51" s="100"/>
      <c r="BH51" s="100"/>
      <c r="BI51" s="100"/>
      <c r="BJ51" s="100"/>
      <c r="BK51" s="100"/>
      <c r="BL51" s="100"/>
      <c r="BM51" s="76"/>
      <c r="BN51" s="96"/>
      <c r="BP51" s="84"/>
      <c r="BQ51" s="84"/>
      <c r="BR51" s="91" t="s">
        <v>56</v>
      </c>
      <c r="BS51" s="84"/>
      <c r="BT51" s="84"/>
      <c r="BU51" s="84"/>
      <c r="BV51" s="84"/>
      <c r="BW51" s="84"/>
      <c r="BX51" s="84"/>
      <c r="BY51" s="84"/>
      <c r="BZ51" s="84"/>
      <c r="CA51" s="100"/>
      <c r="CB51" s="100"/>
    </row>
    <row r="52" spans="1:80" ht="7.5" customHeight="1" thickTop="1">
      <c r="A52" s="66"/>
      <c r="B52" s="73"/>
      <c r="C52" s="76"/>
      <c r="D52" s="76"/>
      <c r="E52" s="76"/>
      <c r="F52" s="76"/>
      <c r="G52" s="76"/>
      <c r="H52" s="76"/>
      <c r="I52" s="76"/>
      <c r="J52" s="96"/>
      <c r="K52" s="66"/>
      <c r="L52" s="76"/>
      <c r="M52" s="76"/>
      <c r="N52" s="76"/>
      <c r="O52" s="76"/>
      <c r="P52" s="76"/>
      <c r="Q52" s="200">
        <f>IF(AND(INDEX(Navigation_data!$I$5:$X$69,MATCH(Navigation_!$Q$58,Navigation_data!$H$5:$H$69,0),MATCH(Navigation_!$R5,Navigation_data!$I$4:$X$4,0))&gt;0,$V5="yes"),1,0)</f>
        <v>0</v>
      </c>
      <c r="R52" s="453"/>
      <c r="S52" s="200">
        <f>IF(AND(INDEX(Navigation_data!$I$5:$X$69,MATCH(Navigation_!$Q$58,Navigation_data!$H$5:$H$69,0),MATCH(Navigation_!$Z5,Navigation_data!$I$4:$X$4,0))&gt;0,$AF5="yes"),7,0)</f>
        <v>0</v>
      </c>
      <c r="T52" s="76"/>
      <c r="U52" s="186"/>
      <c r="V52" s="186"/>
      <c r="W52" s="76"/>
      <c r="X52" s="100"/>
      <c r="Y52" s="100"/>
      <c r="Z52" s="100"/>
      <c r="AA52" s="100"/>
      <c r="AB52" s="100"/>
      <c r="AC52" s="108"/>
      <c r="AD52" s="100"/>
      <c r="AE52" s="100"/>
      <c r="AF52" s="84"/>
      <c r="AG52" s="84"/>
      <c r="AH52" s="84"/>
      <c r="AI52" s="200">
        <f>IF(AND(INDEX(Navigation_data!$I$5:$X$69,MATCH(Navigation_!$AI$58,Navigation_data!$H$5:$H$69,0),MATCH(Navigation_!$R5,Navigation_data!$I$4:$X$4,0))&gt;0,$V5="yes"),1,0)</f>
        <v>0</v>
      </c>
      <c r="AJ52" s="264"/>
      <c r="AK52" s="200">
        <f>IF(AND(INDEX(Navigation_data!$I$5:$X$69,MATCH(Navigation_!$AI$58,Navigation_data!$H$5:$H$69,0),MATCH(Navigation_!$Z5,Navigation_data!$I$4:$X$4,0))&gt;0,$AF5="yes"),7,0)</f>
        <v>0</v>
      </c>
      <c r="AL52" s="84"/>
      <c r="AM52" s="84"/>
      <c r="AN52" s="84"/>
      <c r="AO52" s="84"/>
      <c r="AP52" s="84"/>
      <c r="AQ52" s="108"/>
      <c r="AR52" s="84"/>
      <c r="AS52" s="84"/>
      <c r="AT52" s="485"/>
      <c r="AU52" s="90"/>
      <c r="AV52" s="90"/>
      <c r="AW52" s="90"/>
      <c r="AX52" s="90"/>
      <c r="AY52" s="84"/>
      <c r="AZ52" s="84"/>
      <c r="BA52" s="84"/>
      <c r="BB52" s="84"/>
      <c r="BC52" s="100"/>
      <c r="BD52" s="100"/>
      <c r="BE52" s="108"/>
      <c r="BF52" s="100"/>
      <c r="BG52" s="100"/>
      <c r="BH52" s="100"/>
      <c r="BI52" s="100"/>
      <c r="BJ52" s="100"/>
      <c r="BK52" s="100"/>
      <c r="BL52" s="100"/>
      <c r="BM52" s="76"/>
      <c r="BN52" s="96"/>
      <c r="BP52" s="84"/>
      <c r="BQ52" s="84"/>
      <c r="BR52" s="91" t="s">
        <v>564</v>
      </c>
      <c r="BS52" s="84"/>
      <c r="BT52" s="84"/>
      <c r="BU52" s="84"/>
      <c r="BV52" s="84"/>
      <c r="BW52" s="84"/>
      <c r="BX52" s="84"/>
      <c r="BY52" s="84"/>
      <c r="BZ52" s="84"/>
      <c r="CA52" s="100"/>
      <c r="CB52" s="100"/>
    </row>
    <row r="53" spans="1:80" ht="7.5" customHeight="1">
      <c r="A53" s="66"/>
      <c r="B53" s="73"/>
      <c r="C53" s="76"/>
      <c r="D53" s="76"/>
      <c r="E53" s="76"/>
      <c r="F53" s="76"/>
      <c r="G53" s="76"/>
      <c r="H53" s="76"/>
      <c r="I53" s="76"/>
      <c r="J53" s="96"/>
      <c r="K53" s="66"/>
      <c r="L53" s="76"/>
      <c r="M53" s="76"/>
      <c r="N53" s="76"/>
      <c r="O53" s="76"/>
      <c r="P53" s="76"/>
      <c r="Q53" s="201">
        <f>IF(AND(INDEX(Navigation_data!$I$5:$X$69,MATCH(Navigation_!$Q$58,Navigation_data!$H$5:$H$69,0),MATCH(Navigation_!$R6,Navigation_data!$I$4:$X$4,0))&gt;0,$V6="yes"),2,0)</f>
        <v>0</v>
      </c>
      <c r="R53" s="453"/>
      <c r="S53" s="201">
        <f>IF(AND(INDEX(Navigation_data!$I$5:$X$69,MATCH(Navigation_!$Q$58,Navigation_data!$H$5:$H$69,0),MATCH(Navigation_!$Z6,Navigation_data!$I$4:$X$4,0))&gt;0,$AF6="yes"),8,0)</f>
        <v>0</v>
      </c>
      <c r="T53" s="76"/>
      <c r="U53" s="186"/>
      <c r="V53" s="186"/>
      <c r="W53" s="76"/>
      <c r="X53" s="100"/>
      <c r="Y53" s="100"/>
      <c r="Z53" s="100"/>
      <c r="AA53" s="100"/>
      <c r="AB53" s="100"/>
      <c r="AC53" s="108"/>
      <c r="AD53" s="100"/>
      <c r="AE53" s="100"/>
      <c r="AF53" s="84"/>
      <c r="AG53" s="84"/>
      <c r="AH53" s="84"/>
      <c r="AI53" s="201">
        <f>IF(AND(INDEX(Navigation_data!$I$5:$X$69,MATCH(Navigation_!$AI$58,Navigation_data!$H$5:$H$69,0),MATCH(Navigation_!$R6,Navigation_data!$I$4:$X$4,0))&gt;0,$V6="yes"),2,0)</f>
        <v>0</v>
      </c>
      <c r="AJ53" s="264"/>
      <c r="AK53" s="201">
        <f>IF(AND(INDEX(Navigation_data!$I$5:$X$69,MATCH(Navigation_!$AI$58,Navigation_data!$H$5:$H$69,0),MATCH(Navigation_!$Z6,Navigation_data!$I$4:$X$4,0))&gt;0,$AF6="yes"),8,0)</f>
        <v>0</v>
      </c>
      <c r="AL53" s="84"/>
      <c r="AM53" s="84"/>
      <c r="AN53" s="84"/>
      <c r="AO53" s="84"/>
      <c r="AP53" s="84"/>
      <c r="AQ53" s="108"/>
      <c r="AR53" s="84"/>
      <c r="AS53" s="84"/>
      <c r="AT53" s="485"/>
      <c r="AU53" s="90"/>
      <c r="AV53" s="90"/>
      <c r="AW53" s="90"/>
      <c r="AX53" s="90"/>
      <c r="AY53" s="84"/>
      <c r="AZ53" s="84"/>
      <c r="BA53" s="84"/>
      <c r="BB53" s="84"/>
      <c r="BC53" s="100"/>
      <c r="BD53" s="100"/>
      <c r="BE53" s="108"/>
      <c r="BF53" s="100"/>
      <c r="BG53" s="100"/>
      <c r="BH53" s="100"/>
      <c r="BI53" s="100"/>
      <c r="BJ53" s="100"/>
      <c r="BK53" s="100"/>
      <c r="BL53" s="100"/>
      <c r="BM53" s="76"/>
      <c r="BN53" s="96"/>
      <c r="BP53" s="84"/>
      <c r="BQ53" s="84"/>
      <c r="BR53" s="91" t="s">
        <v>80</v>
      </c>
      <c r="BS53" s="84"/>
      <c r="BT53" s="84"/>
      <c r="BU53" s="84"/>
      <c r="BV53" s="84"/>
      <c r="BW53" s="84"/>
      <c r="BX53" s="84"/>
      <c r="BY53" s="84"/>
      <c r="BZ53" s="84"/>
      <c r="CA53" s="100"/>
      <c r="CB53" s="100"/>
    </row>
    <row r="54" spans="1:80" ht="7.5" customHeight="1">
      <c r="A54" s="66"/>
      <c r="B54" s="73"/>
      <c r="C54" s="76"/>
      <c r="D54" s="76"/>
      <c r="E54" s="76"/>
      <c r="F54" s="76"/>
      <c r="G54" s="76"/>
      <c r="H54" s="76"/>
      <c r="I54" s="76"/>
      <c r="J54" s="96"/>
      <c r="K54" s="66"/>
      <c r="L54" s="76"/>
      <c r="M54" s="76"/>
      <c r="N54" s="76"/>
      <c r="O54" s="76"/>
      <c r="P54" s="76"/>
      <c r="Q54" s="201">
        <f>IF(AND(INDEX(Navigation_data!$I$5:$X$69,MATCH(Navigation_!$Q$58,Navigation_data!$H$5:$H$69,0),MATCH(Navigation_!$R7,Navigation_data!$I$4:$X$4,0))&gt;0,$V7="yes"),3,0)</f>
        <v>0</v>
      </c>
      <c r="R54" s="453"/>
      <c r="S54" s="201">
        <f>IF(AND(INDEX(Navigation_data!$I$5:$X$69,MATCH(Navigation_!$Q$58,Navigation_data!$H$5:$H$69,0),MATCH(Navigation_!$Z7,Navigation_data!$I$4:$X$4,0))&gt;0,$AF7="yes"),9,0)</f>
        <v>0</v>
      </c>
      <c r="T54" s="76"/>
      <c r="U54" s="186"/>
      <c r="V54" s="186"/>
      <c r="W54" s="76"/>
      <c r="X54" s="76"/>
      <c r="Y54" s="76"/>
      <c r="Z54" s="100"/>
      <c r="AA54" s="100"/>
      <c r="AB54" s="100"/>
      <c r="AC54" s="108"/>
      <c r="AD54" s="100"/>
      <c r="AE54" s="100"/>
      <c r="AF54" s="84"/>
      <c r="AG54" s="84"/>
      <c r="AH54" s="84"/>
      <c r="AI54" s="201">
        <f>IF(AND(INDEX(Navigation_data!$I$5:$X$69,MATCH(Navigation_!$AI$58,Navigation_data!$H$5:$H$69,0),MATCH(Navigation_!$R7,Navigation_data!$I$4:$X$4,0))&gt;0,$V7="yes"),3,0)</f>
        <v>0</v>
      </c>
      <c r="AJ54" s="264"/>
      <c r="AK54" s="201">
        <f>IF(AND(INDEX(Navigation_data!$I$5:$X$69,MATCH(Navigation_!$AI$58,Navigation_data!$H$5:$H$69,0),MATCH(Navigation_!$Z7,Navigation_data!$I$4:$X$4,0))&gt;0,$AF7="yes"),9,0)</f>
        <v>0</v>
      </c>
      <c r="AL54" s="84"/>
      <c r="AM54" s="84"/>
      <c r="AN54" s="84"/>
      <c r="AO54" s="84"/>
      <c r="AP54" s="84"/>
      <c r="AQ54" s="108"/>
      <c r="AR54" s="84"/>
      <c r="AS54" s="84"/>
      <c r="AT54" s="485"/>
      <c r="AU54" s="90"/>
      <c r="AV54" s="90"/>
      <c r="AW54" s="90"/>
      <c r="AX54" s="90"/>
      <c r="AY54" s="84"/>
      <c r="AZ54" s="84"/>
      <c r="BA54" s="84"/>
      <c r="BB54" s="84"/>
      <c r="BC54" s="100"/>
      <c r="BD54" s="100"/>
      <c r="BE54" s="108"/>
      <c r="BF54" s="100"/>
      <c r="BG54" s="100"/>
      <c r="BH54" s="100"/>
      <c r="BI54" s="100"/>
      <c r="BJ54" s="100"/>
      <c r="BK54" s="100"/>
      <c r="BL54" s="100"/>
      <c r="BM54" s="76"/>
      <c r="BN54" s="96"/>
      <c r="BP54" s="84"/>
      <c r="BQ54" s="84"/>
      <c r="BR54" s="91" t="s">
        <v>560</v>
      </c>
      <c r="BS54" s="84"/>
      <c r="BT54" s="84"/>
      <c r="BU54" s="84"/>
      <c r="BV54" s="84"/>
      <c r="BW54" s="84"/>
      <c r="BX54" s="84"/>
      <c r="BY54" s="84"/>
      <c r="BZ54" s="84"/>
      <c r="CA54" s="100"/>
      <c r="CB54" s="100"/>
    </row>
    <row r="55" spans="1:80" ht="7.5" customHeight="1">
      <c r="A55" s="66"/>
      <c r="B55" s="73"/>
      <c r="C55" s="76"/>
      <c r="D55" s="76"/>
      <c r="E55" s="76"/>
      <c r="F55" s="76"/>
      <c r="G55" s="76"/>
      <c r="H55" s="76"/>
      <c r="I55" s="76"/>
      <c r="J55" s="96"/>
      <c r="K55" s="66"/>
      <c r="L55" s="76"/>
      <c r="M55" s="76"/>
      <c r="N55" s="76"/>
      <c r="O55" s="76"/>
      <c r="P55" s="76"/>
      <c r="Q55" s="201">
        <f>IF(AND(INDEX(Navigation_data!$I$5:$X$69,MATCH(Navigation_!$Q$58,Navigation_data!$H$5:$H$69,0),MATCH(Navigation_!$R8,Navigation_data!$I$4:$X$4,0))&gt;0,$V8="yes"),4,0)</f>
        <v>0</v>
      </c>
      <c r="R55" s="453"/>
      <c r="S55" s="201">
        <f>IF(AND(INDEX(Navigation_data!$I$5:$X$69,MATCH(Navigation_!$Q$58,Navigation_data!$H$5:$H$69,0),MATCH(Navigation_!$Z8,Navigation_data!$I$4:$X$4,0))&gt;0,$AF8="yes"),10,0)</f>
        <v>0</v>
      </c>
      <c r="T55" s="76"/>
      <c r="U55" s="186"/>
      <c r="V55" s="186"/>
      <c r="W55" s="76"/>
      <c r="X55" s="76"/>
      <c r="Y55" s="76"/>
      <c r="Z55" s="100"/>
      <c r="AA55" s="100"/>
      <c r="AB55" s="100"/>
      <c r="AC55" s="108"/>
      <c r="AD55" s="100"/>
      <c r="AE55" s="100"/>
      <c r="AF55" s="84"/>
      <c r="AG55" s="84"/>
      <c r="AH55" s="84"/>
      <c r="AI55" s="201">
        <f>IF(AND(INDEX(Navigation_data!$I$5:$X$69,MATCH(Navigation_!$AI$58,Navigation_data!$H$5:$H$69,0),MATCH(Navigation_!$R8,Navigation_data!$I$4:$X$4,0))&gt;0,$V8="yes"),4,0)</f>
        <v>0</v>
      </c>
      <c r="AJ55" s="264"/>
      <c r="AK55" s="201">
        <f>IF(AND(INDEX(Navigation_data!$I$5:$X$69,MATCH(Navigation_!$AI$58,Navigation_data!$H$5:$H$69,0),MATCH(Navigation_!$Z8,Navigation_data!$I$4:$X$4,0))&gt;0,$AF8="yes"),10,0)</f>
        <v>0</v>
      </c>
      <c r="AL55" s="84"/>
      <c r="AM55" s="84"/>
      <c r="AN55" s="84"/>
      <c r="AO55" s="84"/>
      <c r="AP55" s="84"/>
      <c r="AQ55" s="108"/>
      <c r="AR55" s="84"/>
      <c r="AS55" s="84"/>
      <c r="AT55" s="485"/>
      <c r="AU55" s="90"/>
      <c r="AV55" s="90"/>
      <c r="AW55" s="90"/>
      <c r="AX55" s="90"/>
      <c r="AY55" s="84"/>
      <c r="AZ55" s="84"/>
      <c r="BA55" s="84"/>
      <c r="BB55" s="84"/>
      <c r="BC55" s="100"/>
      <c r="BD55" s="100"/>
      <c r="BE55" s="108"/>
      <c r="BF55" s="100"/>
      <c r="BG55" s="100"/>
      <c r="BH55" s="100"/>
      <c r="BI55" s="100"/>
      <c r="BJ55" s="100"/>
      <c r="BK55" s="100"/>
      <c r="BL55" s="100"/>
      <c r="BM55" s="76"/>
      <c r="BN55" s="96"/>
      <c r="BP55" s="84"/>
      <c r="BQ55" s="84"/>
      <c r="BR55" s="91" t="s">
        <v>561</v>
      </c>
      <c r="BS55" s="84"/>
      <c r="BT55" s="84"/>
      <c r="BU55" s="84"/>
      <c r="BV55" s="84"/>
      <c r="BW55" s="84"/>
      <c r="BX55" s="84"/>
      <c r="BY55" s="84"/>
      <c r="BZ55" s="84"/>
      <c r="CA55" s="100"/>
      <c r="CB55" s="100"/>
    </row>
    <row r="56" spans="1:80" ht="7.5" customHeight="1">
      <c r="A56" s="66"/>
      <c r="B56" s="73"/>
      <c r="C56" s="76"/>
      <c r="D56" s="76"/>
      <c r="E56" s="76"/>
      <c r="F56" s="76"/>
      <c r="G56" s="76"/>
      <c r="H56" s="76"/>
      <c r="I56" s="76"/>
      <c r="J56" s="96"/>
      <c r="K56" s="66"/>
      <c r="L56" s="76"/>
      <c r="M56" s="76"/>
      <c r="N56" s="76"/>
      <c r="O56" s="76"/>
      <c r="P56" s="76"/>
      <c r="Q56" s="201">
        <f>IF(AND(INDEX(Navigation_data!$I$5:$X$69,MATCH(Navigation_!$Q$58,Navigation_data!$H$5:$H$69,0),MATCH(Navigation_!$R9,Navigation_data!$I$4:$X$4,0))&gt;0,$V9="yes"),5,0)</f>
        <v>0</v>
      </c>
      <c r="R56" s="453"/>
      <c r="S56" s="201">
        <f>IF(AND(INDEX(Navigation_data!$I$5:$X$69,MATCH(Navigation_!$Q$58,Navigation_data!$H$5:$H$69,0),MATCH(Navigation_!$Z9,Navigation_data!$I$4:$X$4,0))&gt;0,$AF9="yes"),11,0)</f>
        <v>0</v>
      </c>
      <c r="T56" s="76"/>
      <c r="U56" s="186"/>
      <c r="V56" s="186"/>
      <c r="W56" s="76"/>
      <c r="X56" s="76"/>
      <c r="Y56" s="76"/>
      <c r="Z56" s="100"/>
      <c r="AA56" s="100"/>
      <c r="AB56" s="100"/>
      <c r="AC56" s="108"/>
      <c r="AD56" s="100"/>
      <c r="AE56" s="100"/>
      <c r="AF56" s="84"/>
      <c r="AG56" s="84"/>
      <c r="AH56" s="84"/>
      <c r="AI56" s="201">
        <f>IF(AND(INDEX(Navigation_data!$I$5:$X$69,MATCH(Navigation_!$AI$58,Navigation_data!$H$5:$H$69,0),MATCH(Navigation_!$R9,Navigation_data!$I$4:$X$4,0))&gt;0,$V9="yes"),5,0)</f>
        <v>0</v>
      </c>
      <c r="AJ56" s="264"/>
      <c r="AK56" s="201">
        <f>IF(AND(INDEX(Navigation_data!$I$5:$X$69,MATCH(Navigation_!$AI$58,Navigation_data!$H$5:$H$69,0),MATCH(Navigation_!$Z9,Navigation_data!$I$4:$X$4,0))&gt;0,$AF9="yes"),11,0)</f>
        <v>0</v>
      </c>
      <c r="AL56" s="84"/>
      <c r="AM56" s="84"/>
      <c r="AN56" s="84"/>
      <c r="AO56" s="84"/>
      <c r="AP56" s="84"/>
      <c r="AQ56" s="108"/>
      <c r="AR56" s="84"/>
      <c r="AS56" s="84"/>
      <c r="AT56" s="485"/>
      <c r="AU56" s="90"/>
      <c r="AV56" s="90"/>
      <c r="AW56" s="90"/>
      <c r="AX56" s="90"/>
      <c r="AY56" s="84"/>
      <c r="AZ56" s="84"/>
      <c r="BA56" s="84"/>
      <c r="BB56" s="84"/>
      <c r="BC56" s="100"/>
      <c r="BD56" s="100"/>
      <c r="BE56" s="108"/>
      <c r="BF56" s="100"/>
      <c r="BG56" s="100"/>
      <c r="BH56" s="100"/>
      <c r="BI56" s="100"/>
      <c r="BJ56" s="100"/>
      <c r="BK56" s="100"/>
      <c r="BL56" s="100"/>
      <c r="BM56" s="76"/>
      <c r="BN56" s="96"/>
      <c r="BP56" s="84"/>
      <c r="BQ56" s="84"/>
      <c r="BR56" s="91" t="s">
        <v>585</v>
      </c>
      <c r="BS56" s="84"/>
      <c r="BT56" s="84"/>
      <c r="BU56" s="84"/>
      <c r="BV56" s="84"/>
      <c r="BW56" s="84"/>
      <c r="BX56" s="84"/>
      <c r="BY56" s="84"/>
      <c r="BZ56" s="84"/>
      <c r="CA56" s="100"/>
      <c r="CB56" s="100"/>
    </row>
    <row r="57" spans="1:80" ht="7.5" customHeight="1">
      <c r="A57" s="66"/>
      <c r="B57" s="73"/>
      <c r="C57" s="76"/>
      <c r="D57" s="76"/>
      <c r="E57" s="76"/>
      <c r="F57" s="76"/>
      <c r="G57" s="76"/>
      <c r="H57" s="76"/>
      <c r="I57" s="76"/>
      <c r="J57" s="96"/>
      <c r="K57" s="66"/>
      <c r="L57" s="76"/>
      <c r="M57" s="76"/>
      <c r="N57" s="76"/>
      <c r="O57" s="76"/>
      <c r="P57" s="76"/>
      <c r="Q57" s="201"/>
      <c r="R57" s="453"/>
      <c r="S57" s="201" t="str">
        <f>IF($BR$9="yes","","")</f>
        <v/>
      </c>
      <c r="T57" s="76"/>
      <c r="U57" s="186"/>
      <c r="V57" s="186"/>
      <c r="W57" s="76"/>
      <c r="X57" s="76"/>
      <c r="Y57" s="76"/>
      <c r="Z57" s="100"/>
      <c r="AA57" s="100"/>
      <c r="AB57" s="100"/>
      <c r="AC57" s="108"/>
      <c r="AD57" s="100"/>
      <c r="AE57" s="100"/>
      <c r="AF57" s="84"/>
      <c r="AG57" s="84"/>
      <c r="AH57" s="84"/>
      <c r="AI57" s="201"/>
      <c r="AJ57" s="264"/>
      <c r="AK57" s="201"/>
      <c r="AL57" s="84"/>
      <c r="AM57" s="84"/>
      <c r="AN57" s="84"/>
      <c r="AO57" s="84"/>
      <c r="AP57" s="84"/>
      <c r="AQ57" s="108"/>
      <c r="AR57" s="84"/>
      <c r="AS57" s="84"/>
      <c r="AT57" s="485"/>
      <c r="AU57" s="90"/>
      <c r="AV57" s="90"/>
      <c r="AW57" s="90"/>
      <c r="AX57" s="90"/>
      <c r="AY57" s="84"/>
      <c r="AZ57" s="84"/>
      <c r="BA57" s="84"/>
      <c r="BB57" s="84"/>
      <c r="BC57" s="100"/>
      <c r="BD57" s="100"/>
      <c r="BE57" s="108"/>
      <c r="BF57" s="100"/>
      <c r="BG57" s="100"/>
      <c r="BH57" s="100"/>
      <c r="BI57" s="100"/>
      <c r="BJ57" s="100"/>
      <c r="BK57" s="100"/>
      <c r="BL57" s="100"/>
      <c r="BM57" s="76"/>
      <c r="BN57" s="96"/>
      <c r="BP57" s="84"/>
      <c r="BQ57" s="84"/>
      <c r="BR57" s="91" t="s">
        <v>54</v>
      </c>
      <c r="BS57" s="84"/>
      <c r="BT57" s="84"/>
      <c r="BU57" s="84"/>
      <c r="BV57" s="84"/>
      <c r="BW57" s="84"/>
      <c r="BX57" s="84"/>
      <c r="BY57" s="84"/>
      <c r="BZ57" s="84"/>
      <c r="CA57" s="100"/>
      <c r="CB57" s="100"/>
    </row>
    <row r="58" spans="1:80" ht="15.75" customHeight="1" thickBot="1">
      <c r="A58" s="66"/>
      <c r="B58" s="73"/>
      <c r="C58" s="76"/>
      <c r="D58" s="76"/>
      <c r="E58" s="76"/>
      <c r="F58" s="76"/>
      <c r="G58" s="76"/>
      <c r="H58" s="76"/>
      <c r="I58" s="76"/>
      <c r="J58" s="96"/>
      <c r="K58" s="66"/>
      <c r="L58" s="76"/>
      <c r="M58" s="76"/>
      <c r="N58" s="186"/>
      <c r="O58" s="186"/>
      <c r="P58" s="186"/>
      <c r="Q58" s="524" t="s">
        <v>921</v>
      </c>
      <c r="R58" s="524"/>
      <c r="S58" s="524"/>
      <c r="T58" s="76"/>
      <c r="U58" s="186"/>
      <c r="V58" s="186"/>
      <c r="W58" s="76"/>
      <c r="X58" s="76"/>
      <c r="Y58" s="76"/>
      <c r="Z58" s="100"/>
      <c r="AA58" s="100"/>
      <c r="AB58" s="100"/>
      <c r="AC58" s="108"/>
      <c r="AD58" s="100"/>
      <c r="AE58" s="100"/>
      <c r="AF58" s="84"/>
      <c r="AG58" s="84"/>
      <c r="AH58" s="84"/>
      <c r="AI58" s="524" t="s">
        <v>587</v>
      </c>
      <c r="AJ58" s="524"/>
      <c r="AK58" s="524"/>
      <c r="AL58" s="84"/>
      <c r="AM58" s="84"/>
      <c r="AN58" s="84"/>
      <c r="AO58" s="84"/>
      <c r="AP58" s="84"/>
      <c r="AQ58" s="108"/>
      <c r="AR58" s="84"/>
      <c r="AS58" s="84"/>
      <c r="AT58" s="485"/>
      <c r="AU58" s="90"/>
      <c r="AV58" s="90"/>
      <c r="AW58" s="90"/>
      <c r="AX58" s="90"/>
      <c r="AY58" s="84"/>
      <c r="AZ58" s="84"/>
      <c r="BA58" s="84"/>
      <c r="BB58" s="84"/>
      <c r="BC58" s="100"/>
      <c r="BD58" s="100"/>
      <c r="BE58" s="108"/>
      <c r="BF58" s="100"/>
      <c r="BG58" s="100"/>
      <c r="BH58" s="100"/>
      <c r="BI58" s="100"/>
      <c r="BJ58" s="100"/>
      <c r="BK58" s="100"/>
      <c r="BL58" s="100"/>
      <c r="BM58" s="76"/>
      <c r="BN58" s="96"/>
      <c r="BP58" s="84"/>
      <c r="BQ58" s="84"/>
      <c r="BR58" s="91" t="s">
        <v>53</v>
      </c>
      <c r="BS58" s="84"/>
      <c r="BT58" s="84"/>
      <c r="BU58" s="84"/>
      <c r="BV58" s="84"/>
      <c r="BW58" s="84"/>
      <c r="BX58" s="84"/>
      <c r="BY58" s="84"/>
      <c r="BZ58" s="84"/>
      <c r="CA58" s="100"/>
      <c r="CB58" s="100"/>
    </row>
    <row r="59" spans="1:80" ht="7.5" customHeight="1" thickTop="1">
      <c r="A59" s="66"/>
      <c r="B59" s="73"/>
      <c r="C59" s="76"/>
      <c r="D59" s="76"/>
      <c r="E59" s="76"/>
      <c r="F59" s="76"/>
      <c r="G59" s="76"/>
      <c r="H59" s="76"/>
      <c r="I59" s="76"/>
      <c r="J59" s="96"/>
      <c r="K59" s="66"/>
      <c r="L59" s="76"/>
      <c r="M59" s="76"/>
      <c r="N59" s="186"/>
      <c r="O59" s="186"/>
      <c r="P59" s="186"/>
      <c r="Q59" s="200">
        <f>IF(AND(INDEX(Navigation_data!$I$5:$X$69,MATCH(Navigation_!$Q$65,Navigation_data!$H$5:$H$69,0),MATCH(Navigation_!$R5,Navigation_data!$I$4:$X$4,0))&gt;0,$V5="yes"),1,0)</f>
        <v>0</v>
      </c>
      <c r="R59" s="453"/>
      <c r="S59" s="200">
        <f>IF(AND(INDEX(Navigation_data!$I$5:$X$69,MATCH(Navigation_!$Q$65,Navigation_data!$H$5:$H$69,0),MATCH(Navigation_!$Z5,Navigation_data!$I$4:$X$4,0))&gt;0,$AF5="yes"),7,0)</f>
        <v>0</v>
      </c>
      <c r="T59" s="186"/>
      <c r="U59" s="186"/>
      <c r="V59" s="186"/>
      <c r="W59" s="76"/>
      <c r="X59" s="76"/>
      <c r="Y59" s="76"/>
      <c r="Z59" s="100"/>
      <c r="AA59" s="100"/>
      <c r="AB59" s="100"/>
      <c r="AC59" s="108"/>
      <c r="AD59" s="100"/>
      <c r="AE59" s="100"/>
      <c r="AF59" s="84"/>
      <c r="AG59" s="84"/>
      <c r="AH59" s="84"/>
      <c r="AI59" s="200">
        <f>IF(AND(INDEX(Navigation_data!$I$5:$X$69,MATCH(Navigation_!$AI$65,Navigation_data!$H$5:$H$69,0),MATCH(Navigation_!$R5,Navigation_data!$I$4:$X$4,0))&gt;0,$V5="yes"),1,0)</f>
        <v>0</v>
      </c>
      <c r="AJ59" s="525"/>
      <c r="AK59" s="200">
        <f>IF(AND(INDEX(Navigation_data!$I$5:$X$69,MATCH(Navigation_!$AI$65,Navigation_data!$H$5:$H$69,0),MATCH(Navigation_!$Z5,Navigation_data!$I$4:$X$4,0))&gt;0,$AF5="yes"),7,0)</f>
        <v>0</v>
      </c>
      <c r="AL59" s="84"/>
      <c r="AM59" s="84"/>
      <c r="AN59" s="84"/>
      <c r="AO59" s="84"/>
      <c r="AP59" s="84"/>
      <c r="AQ59" s="108"/>
      <c r="AR59" s="84"/>
      <c r="AS59" s="84"/>
      <c r="AT59" s="485"/>
      <c r="AU59" s="90"/>
      <c r="AV59" s="90"/>
      <c r="AW59" s="90"/>
      <c r="AX59" s="90"/>
      <c r="AY59" s="84"/>
      <c r="AZ59" s="84"/>
      <c r="BA59" s="84"/>
      <c r="BB59" s="84"/>
      <c r="BC59" s="100"/>
      <c r="BD59" s="100"/>
      <c r="BE59" s="108"/>
      <c r="BF59" s="100"/>
      <c r="BG59" s="100"/>
      <c r="BH59" s="100"/>
      <c r="BI59" s="100"/>
      <c r="BJ59" s="100"/>
      <c r="BK59" s="100"/>
      <c r="BL59" s="100"/>
      <c r="BM59" s="76"/>
      <c r="BN59" s="96"/>
      <c r="BP59" s="84"/>
      <c r="BQ59" s="84"/>
      <c r="BR59" s="92"/>
      <c r="BS59" s="84"/>
      <c r="BT59" s="84"/>
      <c r="BU59" s="84"/>
      <c r="BV59" s="84"/>
      <c r="BW59" s="84"/>
      <c r="BX59" s="84"/>
      <c r="BY59" s="84"/>
      <c r="BZ59" s="84"/>
      <c r="CA59" s="100"/>
      <c r="CB59" s="100"/>
    </row>
    <row r="60" spans="1:80" ht="7.5" customHeight="1">
      <c r="A60" s="66"/>
      <c r="B60" s="73"/>
      <c r="C60" s="76"/>
      <c r="D60" s="76"/>
      <c r="E60" s="76"/>
      <c r="F60" s="76"/>
      <c r="G60" s="76"/>
      <c r="H60" s="76"/>
      <c r="I60" s="76"/>
      <c r="J60" s="96"/>
      <c r="K60" s="66"/>
      <c r="L60" s="76"/>
      <c r="M60" s="76"/>
      <c r="N60" s="186"/>
      <c r="O60" s="186"/>
      <c r="P60" s="186"/>
      <c r="Q60" s="201">
        <f>IF(AND(INDEX(Navigation_data!$I$5:$X$69,MATCH(Navigation_!$Q$65,Navigation_data!$H$5:$H$69,0),MATCH(Navigation_!$R6,Navigation_data!$I$4:$X$4,0))&gt;0,$V6="yes"),2,0)</f>
        <v>0</v>
      </c>
      <c r="R60" s="369"/>
      <c r="S60" s="201">
        <f>IF(AND(INDEX(Navigation_data!$I$5:$X$69,MATCH(Navigation_!$Q$65,Navigation_data!$H$5:$H$69,0),MATCH(Navigation_!$Z6,Navigation_data!$I$4:$X$4,0))&gt;0,$AF6="yes"),8,0)</f>
        <v>0</v>
      </c>
      <c r="T60" s="186"/>
      <c r="U60" s="186"/>
      <c r="V60" s="186"/>
      <c r="W60" s="76"/>
      <c r="X60" s="76"/>
      <c r="Y60" s="76"/>
      <c r="Z60" s="100"/>
      <c r="AA60" s="100"/>
      <c r="AB60" s="100"/>
      <c r="AC60" s="108"/>
      <c r="AD60" s="100"/>
      <c r="AE60" s="100"/>
      <c r="AF60" s="84"/>
      <c r="AG60" s="84"/>
      <c r="AH60" s="84"/>
      <c r="AI60" s="201">
        <f>IF(AND(INDEX(Navigation_data!$I$5:$X$69,MATCH(Navigation_!$AI$65,Navigation_data!$H$5:$H$69,0),MATCH(Navigation_!$R6,Navigation_data!$I$4:$X$4,0))&gt;0,$V6="yes"),2,0)</f>
        <v>0</v>
      </c>
      <c r="AJ60" s="526"/>
      <c r="AK60" s="201">
        <f>IF(AND(INDEX(Navigation_data!$I$5:$X$69,MATCH(Navigation_!$AI$65,Navigation_data!$H$5:$H$69,0),MATCH(Navigation_!$Z6,Navigation_data!$I$4:$X$4,0))&gt;0,$AF6="yes"),8,0)</f>
        <v>0</v>
      </c>
      <c r="AL60" s="84"/>
      <c r="AM60" s="84"/>
      <c r="AN60" s="84"/>
      <c r="AO60" s="84"/>
      <c r="AP60" s="84"/>
      <c r="AQ60" s="108"/>
      <c r="AR60" s="84"/>
      <c r="AS60" s="84"/>
      <c r="AT60" s="485"/>
      <c r="AU60" s="90"/>
      <c r="AV60" s="90"/>
      <c r="AW60" s="90"/>
      <c r="AX60" s="90"/>
      <c r="AY60" s="84"/>
      <c r="AZ60" s="84"/>
      <c r="BA60" s="84"/>
      <c r="BB60" s="84"/>
      <c r="BC60" s="100"/>
      <c r="BD60" s="100"/>
      <c r="BE60" s="108"/>
      <c r="BF60" s="100"/>
      <c r="BG60" s="100"/>
      <c r="BH60" s="100"/>
      <c r="BI60" s="100"/>
      <c r="BJ60" s="100"/>
      <c r="BK60" s="100"/>
      <c r="BL60" s="100"/>
      <c r="BM60" s="76"/>
      <c r="BN60" s="96"/>
      <c r="BP60" s="84"/>
      <c r="BQ60" s="84"/>
      <c r="BR60" s="92"/>
      <c r="BS60" s="84"/>
      <c r="BT60" s="84"/>
      <c r="BU60" s="84"/>
      <c r="BV60" s="84"/>
      <c r="BW60" s="84"/>
      <c r="BX60" s="84"/>
      <c r="BY60" s="84"/>
      <c r="BZ60" s="84"/>
      <c r="CA60" s="100"/>
      <c r="CB60" s="100"/>
    </row>
    <row r="61" spans="1:80" ht="7.5" customHeight="1">
      <c r="A61" s="66"/>
      <c r="B61" s="73"/>
      <c r="C61" s="76"/>
      <c r="D61" s="76"/>
      <c r="E61" s="76"/>
      <c r="F61" s="76"/>
      <c r="G61" s="76"/>
      <c r="H61" s="76"/>
      <c r="I61" s="76"/>
      <c r="J61" s="96"/>
      <c r="K61" s="66"/>
      <c r="L61" s="76"/>
      <c r="M61" s="76"/>
      <c r="N61" s="186"/>
      <c r="O61" s="186"/>
      <c r="P61" s="186"/>
      <c r="Q61" s="201">
        <f>IF(AND(INDEX(Navigation_data!$I$5:$X$69,MATCH(Navigation_!$Q$65,Navigation_data!$H$5:$H$69,0),MATCH(Navigation_!$R7,Navigation_data!$I$4:$X$4,0))&gt;0,$V7="yes"),3,0)</f>
        <v>0</v>
      </c>
      <c r="R61" s="369"/>
      <c r="S61" s="201">
        <f>IF(AND(INDEX(Navigation_data!$I$5:$X$69,MATCH(Navigation_!$Q$65,Navigation_data!$H$5:$H$69,0),MATCH(Navigation_!$Z7,Navigation_data!$I$4:$X$4,0))&gt;0,$AF7="yes"),9,0)</f>
        <v>0</v>
      </c>
      <c r="T61" s="186"/>
      <c r="U61" s="186"/>
      <c r="V61" s="186"/>
      <c r="W61" s="76"/>
      <c r="X61" s="76"/>
      <c r="Y61" s="76"/>
      <c r="Z61" s="100"/>
      <c r="AA61" s="100"/>
      <c r="AB61" s="100"/>
      <c r="AC61" s="108"/>
      <c r="AD61" s="100"/>
      <c r="AE61" s="100"/>
      <c r="AF61" s="84"/>
      <c r="AG61" s="84"/>
      <c r="AH61" s="84"/>
      <c r="AI61" s="201">
        <f>IF(AND(INDEX(Navigation_data!$I$5:$X$69,MATCH(Navigation_!$AI$65,Navigation_data!$H$5:$H$69,0),MATCH(Navigation_!$R7,Navigation_data!$I$4:$X$4,0))&gt;0,$V7="yes"),2,0)</f>
        <v>0</v>
      </c>
      <c r="AJ61" s="526"/>
      <c r="AK61" s="201">
        <f>IF(AND(INDEX(Navigation_data!$I$5:$X$69,MATCH(Navigation_!$AI$65,Navigation_data!$H$5:$H$69,0),MATCH(Navigation_!$Z7,Navigation_data!$I$4:$X$4,0))&gt;0,$AF7="yes"),9,0)</f>
        <v>0</v>
      </c>
      <c r="AL61" s="84"/>
      <c r="AM61" s="84"/>
      <c r="AN61" s="84"/>
      <c r="AO61" s="84"/>
      <c r="AP61" s="84"/>
      <c r="AQ61" s="108"/>
      <c r="AR61" s="84"/>
      <c r="AS61" s="84"/>
      <c r="AT61" s="485"/>
      <c r="AU61" s="90"/>
      <c r="AV61" s="90"/>
      <c r="AW61" s="90"/>
      <c r="AX61" s="90"/>
      <c r="AY61" s="84"/>
      <c r="AZ61" s="84"/>
      <c r="BA61" s="84"/>
      <c r="BB61" s="84"/>
      <c r="BC61" s="100"/>
      <c r="BD61" s="100"/>
      <c r="BE61" s="108"/>
      <c r="BF61" s="100"/>
      <c r="BG61" s="100"/>
      <c r="BH61" s="100"/>
      <c r="BI61" s="100"/>
      <c r="BJ61" s="100"/>
      <c r="BK61" s="100"/>
      <c r="BL61" s="100"/>
      <c r="BM61" s="76"/>
      <c r="BN61" s="96"/>
      <c r="BP61" s="84"/>
      <c r="BQ61" s="84"/>
      <c r="BR61" s="92"/>
      <c r="BS61" s="84"/>
      <c r="BT61" s="84"/>
      <c r="BU61" s="84"/>
      <c r="BV61" s="84"/>
      <c r="BW61" s="84"/>
      <c r="BX61" s="84"/>
      <c r="BY61" s="84"/>
      <c r="BZ61" s="84"/>
      <c r="CA61" s="100"/>
      <c r="CB61" s="100"/>
    </row>
    <row r="62" spans="1:80" ht="7.5" customHeight="1">
      <c r="A62" s="66"/>
      <c r="B62" s="73"/>
      <c r="C62" s="76"/>
      <c r="D62" s="76"/>
      <c r="E62" s="76"/>
      <c r="F62" s="76"/>
      <c r="G62" s="76"/>
      <c r="H62" s="76"/>
      <c r="I62" s="76"/>
      <c r="J62" s="96"/>
      <c r="K62" s="66"/>
      <c r="L62" s="76"/>
      <c r="M62" s="76"/>
      <c r="N62" s="186"/>
      <c r="O62" s="186"/>
      <c r="P62" s="186"/>
      <c r="Q62" s="201">
        <f>IF(AND(INDEX(Navigation_data!$I$5:$X$69,MATCH(Navigation_!$Q$65,Navigation_data!$H$5:$H$69,0),MATCH(Navigation_!$R8,Navigation_data!$I$4:$X$4,0))&gt;0,$V8="yes"),4,0)</f>
        <v>0</v>
      </c>
      <c r="R62" s="369"/>
      <c r="S62" s="201">
        <f>IF(AND(INDEX(Navigation_data!$I$5:$X$69,MATCH(Navigation_!$Q$65,Navigation_data!$H$5:$H$69,0),MATCH(Navigation_!$Z8,Navigation_data!$I$4:$X$4,0))&gt;0,$AF8="yes"),10,0)</f>
        <v>0</v>
      </c>
      <c r="T62" s="186"/>
      <c r="U62" s="186"/>
      <c r="V62" s="186"/>
      <c r="W62" s="76"/>
      <c r="X62" s="76"/>
      <c r="Y62" s="76"/>
      <c r="Z62" s="100"/>
      <c r="AA62" s="100"/>
      <c r="AB62" s="100"/>
      <c r="AC62" s="108"/>
      <c r="AD62" s="100"/>
      <c r="AE62" s="100"/>
      <c r="AF62" s="84"/>
      <c r="AG62" s="84"/>
      <c r="AH62" s="84"/>
      <c r="AI62" s="201">
        <f>IF(AND(INDEX(Navigation_data!$I$5:$X$69,MATCH(Navigation_!$AI$65,Navigation_data!$H$5:$H$69,0),MATCH(Navigation_!$R8,Navigation_data!$I$4:$X$4,0))&gt;0,$V8="yes"),2,0)</f>
        <v>0</v>
      </c>
      <c r="AJ62" s="526"/>
      <c r="AK62" s="201">
        <f>IF(AND(INDEX(Navigation_data!$I$5:$X$69,MATCH(Navigation_!$AI$65,Navigation_data!$H$5:$H$69,0),MATCH(Navigation_!$Z8,Navigation_data!$I$4:$X$4,0))&gt;0,$AF8="yes"),10,0)</f>
        <v>0</v>
      </c>
      <c r="AL62" s="84"/>
      <c r="AM62" s="84"/>
      <c r="AN62" s="84"/>
      <c r="AO62" s="84"/>
      <c r="AP62" s="84"/>
      <c r="AQ62" s="108"/>
      <c r="AR62" s="84"/>
      <c r="AS62" s="84"/>
      <c r="AT62" s="485"/>
      <c r="AU62" s="90"/>
      <c r="AV62" s="90"/>
      <c r="AW62" s="90"/>
      <c r="AX62" s="90"/>
      <c r="AY62" s="84"/>
      <c r="AZ62" s="84"/>
      <c r="BA62" s="84"/>
      <c r="BB62" s="84"/>
      <c r="BC62" s="100"/>
      <c r="BD62" s="100"/>
      <c r="BE62" s="108"/>
      <c r="BF62" s="100"/>
      <c r="BG62" s="100"/>
      <c r="BH62" s="100"/>
      <c r="BI62" s="100"/>
      <c r="BJ62" s="100"/>
      <c r="BK62" s="100"/>
      <c r="BL62" s="100"/>
      <c r="BM62" s="76"/>
      <c r="BN62" s="96"/>
      <c r="BP62" s="84"/>
      <c r="BQ62" s="84"/>
      <c r="BR62" s="92"/>
      <c r="BS62" s="84"/>
      <c r="BT62" s="84"/>
      <c r="BU62" s="84"/>
      <c r="BV62" s="84"/>
      <c r="BW62" s="84"/>
      <c r="BX62" s="84"/>
      <c r="BY62" s="84"/>
      <c r="BZ62" s="84"/>
      <c r="CA62" s="100"/>
      <c r="CB62" s="100"/>
    </row>
    <row r="63" spans="1:80" ht="7.5" customHeight="1">
      <c r="A63" s="66"/>
      <c r="B63" s="73"/>
      <c r="C63" s="76"/>
      <c r="D63" s="76"/>
      <c r="E63" s="76"/>
      <c r="F63" s="76"/>
      <c r="G63" s="76"/>
      <c r="H63" s="76"/>
      <c r="I63" s="76"/>
      <c r="J63" s="96"/>
      <c r="K63" s="66"/>
      <c r="L63" s="76"/>
      <c r="M63" s="76"/>
      <c r="N63" s="186"/>
      <c r="O63" s="186"/>
      <c r="P63" s="186"/>
      <c r="Q63" s="201">
        <f>IF(AND(INDEX(Navigation_data!$I$5:$X$69,MATCH(Navigation_!$Q$65,Navigation_data!$H$5:$H$69,0),MATCH(Navigation_!$R9,Navigation_data!$I$4:$X$4,0))&gt;0,$V9="yes"),5,0)</f>
        <v>0</v>
      </c>
      <c r="R63" s="369"/>
      <c r="S63" s="201">
        <f>IF(AND(INDEX(Navigation_data!$I$5:$X$69,MATCH(Navigation_!$Q$65,Navigation_data!$H$5:$H$69,0),MATCH(Navigation_!$Z9,Navigation_data!$I$4:$X$4,0))&gt;0,$AF9="yes"),11,0)</f>
        <v>0</v>
      </c>
      <c r="T63" s="186"/>
      <c r="U63" s="186"/>
      <c r="V63" s="186"/>
      <c r="W63" s="76"/>
      <c r="X63" s="76"/>
      <c r="Y63" s="76"/>
      <c r="Z63" s="100"/>
      <c r="AA63" s="100"/>
      <c r="AB63" s="100"/>
      <c r="AC63" s="108"/>
      <c r="AD63" s="100"/>
      <c r="AE63" s="100"/>
      <c r="AF63" s="84"/>
      <c r="AG63" s="84"/>
      <c r="AH63" s="84"/>
      <c r="AI63" s="201">
        <f>IF(AND(INDEX(Navigation_data!$I$5:$X$69,MATCH(Navigation_!$AI$65,Navigation_data!$H$5:$H$69,0),MATCH(Navigation_!$R9,Navigation_data!$I$4:$X$4,0))&gt;0,$V9="yes"),2,0)</f>
        <v>0</v>
      </c>
      <c r="AJ63" s="526"/>
      <c r="AK63" s="201">
        <f>IF(AND(INDEX(Navigation_data!$I$5:$X$69,MATCH(Navigation_!$AI$65,Navigation_data!$H$5:$H$69,0),MATCH(Navigation_!$Z9,Navigation_data!$I$4:$X$4,0))&gt;0,$AF9="yes"),11,0)</f>
        <v>0</v>
      </c>
      <c r="AL63" s="84"/>
      <c r="AM63" s="84"/>
      <c r="AN63" s="84"/>
      <c r="AO63" s="84"/>
      <c r="AP63" s="84"/>
      <c r="AQ63" s="108"/>
      <c r="AR63" s="84"/>
      <c r="AS63" s="84"/>
      <c r="AT63" s="487"/>
      <c r="AU63" s="90"/>
      <c r="AV63" s="90"/>
      <c r="AW63" s="90"/>
      <c r="AX63" s="90"/>
      <c r="AY63" s="84"/>
      <c r="AZ63" s="84"/>
      <c r="BA63" s="84"/>
      <c r="BB63" s="84"/>
      <c r="BC63" s="100"/>
      <c r="BD63" s="100"/>
      <c r="BE63" s="108"/>
      <c r="BF63" s="100"/>
      <c r="BG63" s="100"/>
      <c r="BH63" s="100"/>
      <c r="BI63" s="100"/>
      <c r="BJ63" s="100"/>
      <c r="BK63" s="100"/>
      <c r="BL63" s="100"/>
      <c r="BM63" s="76"/>
      <c r="BN63" s="96"/>
      <c r="BP63" s="84"/>
      <c r="BQ63" s="84"/>
      <c r="BR63" s="92"/>
      <c r="BS63" s="84"/>
      <c r="BT63" s="84"/>
      <c r="BU63" s="84"/>
      <c r="BV63" s="84"/>
      <c r="BW63" s="84"/>
      <c r="BX63" s="84"/>
      <c r="BY63" s="84"/>
      <c r="BZ63" s="84"/>
      <c r="CA63" s="100"/>
      <c r="CB63" s="100"/>
    </row>
    <row r="64" spans="1:80" ht="7.5" customHeight="1">
      <c r="A64" s="66"/>
      <c r="B64" s="73"/>
      <c r="C64" s="76"/>
      <c r="D64" s="76"/>
      <c r="E64" s="76"/>
      <c r="F64" s="76"/>
      <c r="G64" s="76"/>
      <c r="H64" s="76"/>
      <c r="I64" s="76"/>
      <c r="J64" s="96"/>
      <c r="K64" s="66"/>
      <c r="L64" s="76"/>
      <c r="M64" s="76"/>
      <c r="N64" s="186"/>
      <c r="O64" s="186"/>
      <c r="P64" s="186"/>
      <c r="Q64" s="201"/>
      <c r="R64" s="369"/>
      <c r="S64" s="201" t="str">
        <f>IF($BR$9="yes","","")</f>
        <v/>
      </c>
      <c r="T64" s="186"/>
      <c r="U64" s="186"/>
      <c r="V64" s="186"/>
      <c r="W64" s="76"/>
      <c r="X64" s="76"/>
      <c r="Y64" s="76"/>
      <c r="Z64" s="100"/>
      <c r="AA64" s="100"/>
      <c r="AB64" s="100"/>
      <c r="AC64" s="108"/>
      <c r="AD64" s="100"/>
      <c r="AE64" s="100"/>
      <c r="AF64" s="84"/>
      <c r="AG64" s="84"/>
      <c r="AH64" s="84"/>
      <c r="AI64" s="201"/>
      <c r="AJ64" s="526"/>
      <c r="AK64" s="201"/>
      <c r="AL64" s="84"/>
      <c r="AM64" s="84"/>
      <c r="AN64" s="84"/>
      <c r="AO64" s="84"/>
      <c r="AP64" s="84"/>
      <c r="AQ64" s="108"/>
      <c r="AR64" s="84"/>
      <c r="AS64" s="84"/>
      <c r="AT64" s="487"/>
      <c r="AU64" s="90"/>
      <c r="AV64" s="90"/>
      <c r="AW64" s="90"/>
      <c r="AX64" s="90"/>
      <c r="AY64" s="84"/>
      <c r="AZ64" s="84"/>
      <c r="BA64" s="84"/>
      <c r="BB64" s="84"/>
      <c r="BC64" s="100"/>
      <c r="BD64" s="100"/>
      <c r="BE64" s="108"/>
      <c r="BF64" s="100"/>
      <c r="BG64" s="100"/>
      <c r="BH64" s="100"/>
      <c r="BI64" s="100"/>
      <c r="BJ64" s="100"/>
      <c r="BK64" s="100"/>
      <c r="BL64" s="100"/>
      <c r="BM64" s="76"/>
      <c r="BN64" s="96"/>
      <c r="BP64" s="84"/>
      <c r="BQ64" s="84"/>
      <c r="BR64" s="92"/>
      <c r="BS64" s="84"/>
      <c r="BT64" s="84"/>
      <c r="BU64" s="84"/>
      <c r="BV64" s="84"/>
      <c r="BW64" s="84"/>
      <c r="BX64" s="84"/>
      <c r="BY64" s="84"/>
      <c r="BZ64" s="84"/>
      <c r="CA64" s="100"/>
      <c r="CB64" s="100"/>
    </row>
    <row r="65" spans="1:80" ht="15.75" customHeight="1" thickBot="1">
      <c r="A65" s="66"/>
      <c r="B65" s="73"/>
      <c r="C65" s="76"/>
      <c r="D65" s="76"/>
      <c r="E65" s="76"/>
      <c r="F65" s="76"/>
      <c r="G65" s="76"/>
      <c r="H65" s="76"/>
      <c r="I65" s="76"/>
      <c r="J65" s="96"/>
      <c r="K65" s="66"/>
      <c r="L65" s="76"/>
      <c r="M65" s="76"/>
      <c r="N65" s="186"/>
      <c r="O65" s="186"/>
      <c r="P65" s="254"/>
      <c r="Q65" s="524" t="s">
        <v>153</v>
      </c>
      <c r="R65" s="524"/>
      <c r="S65" s="524"/>
      <c r="T65" s="186"/>
      <c r="U65" s="186"/>
      <c r="V65" s="186"/>
      <c r="W65" s="76"/>
      <c r="X65" s="76"/>
      <c r="Y65" s="76"/>
      <c r="Z65" s="100"/>
      <c r="AA65" s="100"/>
      <c r="AB65" s="100"/>
      <c r="AC65" s="108"/>
      <c r="AD65" s="100"/>
      <c r="AE65" s="100"/>
      <c r="AF65" s="84"/>
      <c r="AG65" s="84"/>
      <c r="AH65" s="84"/>
      <c r="AI65" s="523" t="s">
        <v>1088</v>
      </c>
      <c r="AJ65" s="523"/>
      <c r="AK65" s="523"/>
      <c r="AL65" s="84"/>
      <c r="AM65" s="84"/>
      <c r="AN65" s="84"/>
      <c r="AO65" s="84"/>
      <c r="AP65" s="84"/>
      <c r="AQ65" s="108"/>
      <c r="AR65" s="84"/>
      <c r="AS65" s="84"/>
      <c r="AT65" s="487"/>
      <c r="AU65" s="90"/>
      <c r="AV65" s="90"/>
      <c r="AW65" s="90"/>
      <c r="AX65" s="90"/>
      <c r="AY65" s="84"/>
      <c r="AZ65" s="84"/>
      <c r="BA65" s="84"/>
      <c r="BB65" s="84"/>
      <c r="BC65" s="100"/>
      <c r="BD65" s="100"/>
      <c r="BE65" s="108"/>
      <c r="BF65" s="100"/>
      <c r="BG65" s="100"/>
      <c r="BH65" s="100"/>
      <c r="BI65" s="100"/>
      <c r="BJ65" s="100"/>
      <c r="BK65" s="100"/>
      <c r="BL65" s="100"/>
      <c r="BM65" s="76"/>
      <c r="BN65" s="96"/>
      <c r="BP65" s="84"/>
      <c r="BQ65" s="84"/>
      <c r="BR65" s="92"/>
      <c r="BS65" s="84"/>
      <c r="BT65" s="84"/>
      <c r="BU65" s="84"/>
      <c r="BV65" s="84"/>
      <c r="BW65" s="84"/>
      <c r="BX65" s="84"/>
      <c r="BY65" s="84"/>
      <c r="BZ65" s="84"/>
      <c r="CA65" s="100"/>
      <c r="CB65" s="100"/>
    </row>
    <row r="66" spans="1:80" ht="8.25" customHeight="1" thickTop="1">
      <c r="A66" s="66"/>
      <c r="B66" s="73"/>
      <c r="C66" s="76"/>
      <c r="D66" s="76"/>
      <c r="E66" s="76"/>
      <c r="F66" s="76"/>
      <c r="G66" s="76"/>
      <c r="H66" s="76"/>
      <c r="I66" s="76"/>
      <c r="J66" s="96"/>
      <c r="K66" s="66"/>
      <c r="L66" s="76"/>
      <c r="M66" s="76"/>
      <c r="N66" s="186"/>
      <c r="O66" s="186"/>
      <c r="P66" s="186"/>
      <c r="Q66" s="186"/>
      <c r="R66" s="186"/>
      <c r="S66" s="186"/>
      <c r="T66" s="186"/>
      <c r="U66" s="186"/>
      <c r="V66" s="186"/>
      <c r="W66" s="76"/>
      <c r="X66" s="76"/>
      <c r="Y66" s="76"/>
      <c r="Z66" s="100"/>
      <c r="AA66" s="100"/>
      <c r="AB66" s="100"/>
      <c r="AC66" s="108"/>
      <c r="AD66" s="100"/>
      <c r="AE66" s="100"/>
      <c r="AF66" s="84"/>
      <c r="AG66" s="84"/>
      <c r="AH66" s="84"/>
      <c r="AI66" s="200"/>
      <c r="AJ66" s="492"/>
      <c r="AK66" s="200"/>
      <c r="AL66" s="84"/>
      <c r="AM66" s="84"/>
      <c r="AN66" s="84"/>
      <c r="AO66" s="84"/>
      <c r="AP66" s="84"/>
      <c r="AQ66" s="108"/>
      <c r="AR66" s="84"/>
      <c r="AS66" s="84"/>
      <c r="AT66" s="92"/>
      <c r="AU66" s="84"/>
      <c r="AV66" s="84"/>
      <c r="AW66" s="84"/>
      <c r="AX66" s="84"/>
      <c r="AY66" s="84"/>
      <c r="AZ66" s="84"/>
      <c r="BA66" s="84"/>
      <c r="BB66" s="84"/>
      <c r="BC66" s="100"/>
      <c r="BD66" s="100"/>
      <c r="BE66" s="108"/>
      <c r="BF66" s="100"/>
      <c r="BG66" s="100"/>
      <c r="BH66" s="100"/>
      <c r="BI66" s="100"/>
      <c r="BJ66" s="100"/>
      <c r="BK66" s="100"/>
      <c r="BL66" s="100"/>
      <c r="BM66" s="76"/>
      <c r="BN66" s="96"/>
      <c r="BP66" s="84"/>
      <c r="BQ66" s="84"/>
      <c r="BR66" s="92"/>
      <c r="BS66" s="84"/>
      <c r="BT66" s="84"/>
      <c r="BU66" s="84"/>
      <c r="BV66" s="84"/>
      <c r="BW66" s="84"/>
      <c r="BX66" s="84"/>
      <c r="BY66" s="84"/>
      <c r="BZ66" s="84"/>
      <c r="CA66" s="100"/>
      <c r="CB66" s="100"/>
    </row>
    <row r="67" spans="1:80" ht="8.25" customHeight="1">
      <c r="A67" s="66"/>
      <c r="B67" s="73"/>
      <c r="C67" s="76"/>
      <c r="D67" s="76"/>
      <c r="E67" s="76"/>
      <c r="F67" s="76"/>
      <c r="G67" s="76"/>
      <c r="H67" s="76"/>
      <c r="I67" s="76"/>
      <c r="J67" s="96"/>
      <c r="K67" s="66"/>
      <c r="L67" s="76"/>
      <c r="M67" s="76"/>
      <c r="N67" s="186"/>
      <c r="O67" s="186"/>
      <c r="P67" s="186"/>
      <c r="Q67" s="186"/>
      <c r="R67" s="186"/>
      <c r="S67" s="186"/>
      <c r="T67" s="186"/>
      <c r="U67" s="186"/>
      <c r="V67" s="186"/>
      <c r="W67" s="76"/>
      <c r="X67" s="76"/>
      <c r="Y67" s="76"/>
      <c r="Z67" s="100"/>
      <c r="AA67" s="100"/>
      <c r="AB67" s="100"/>
      <c r="AC67" s="108"/>
      <c r="AD67" s="100"/>
      <c r="AE67" s="100"/>
      <c r="AF67" s="84"/>
      <c r="AG67" s="84"/>
      <c r="AH67" s="84"/>
      <c r="AI67" s="201"/>
      <c r="AJ67" s="492"/>
      <c r="AK67" s="201"/>
      <c r="AL67" s="84"/>
      <c r="AM67" s="84"/>
      <c r="AN67" s="84"/>
      <c r="AO67" s="84"/>
      <c r="AP67" s="84"/>
      <c r="AQ67" s="108"/>
      <c r="AR67" s="84"/>
      <c r="AS67" s="84"/>
      <c r="AT67" s="92"/>
      <c r="AU67" s="84"/>
      <c r="AV67" s="84"/>
      <c r="AW67" s="84"/>
      <c r="AX67" s="84"/>
      <c r="AY67" s="84"/>
      <c r="AZ67" s="84"/>
      <c r="BA67" s="84"/>
      <c r="BB67" s="84"/>
      <c r="BC67" s="100"/>
      <c r="BD67" s="100"/>
      <c r="BE67" s="108"/>
      <c r="BF67" s="100"/>
      <c r="BG67" s="100"/>
      <c r="BH67" s="100"/>
      <c r="BI67" s="100"/>
      <c r="BJ67" s="100"/>
      <c r="BK67" s="100"/>
      <c r="BL67" s="100"/>
      <c r="BM67" s="76"/>
      <c r="BN67" s="96"/>
      <c r="BP67" s="84"/>
      <c r="BQ67" s="84"/>
      <c r="BR67" s="92"/>
      <c r="BS67" s="84"/>
      <c r="BT67" s="84"/>
      <c r="BU67" s="84"/>
      <c r="BV67" s="84"/>
      <c r="BW67" s="84"/>
      <c r="BX67" s="84"/>
      <c r="BY67" s="84"/>
      <c r="BZ67" s="84"/>
      <c r="CA67" s="100"/>
      <c r="CB67" s="100"/>
    </row>
    <row r="68" spans="1:80" ht="8.25" customHeight="1">
      <c r="A68" s="66"/>
      <c r="B68" s="73"/>
      <c r="C68" s="76"/>
      <c r="D68" s="76"/>
      <c r="E68" s="76"/>
      <c r="F68" s="76"/>
      <c r="G68" s="76"/>
      <c r="H68" s="76"/>
      <c r="I68" s="76"/>
      <c r="J68" s="96"/>
      <c r="K68" s="66"/>
      <c r="L68" s="76"/>
      <c r="M68" s="76"/>
      <c r="N68" s="186"/>
      <c r="O68" s="186"/>
      <c r="P68" s="186"/>
      <c r="Q68" s="186"/>
      <c r="R68" s="186"/>
      <c r="S68" s="186"/>
      <c r="T68" s="186"/>
      <c r="U68" s="186"/>
      <c r="V68" s="186"/>
      <c r="W68" s="76"/>
      <c r="X68" s="76"/>
      <c r="Y68" s="76"/>
      <c r="Z68" s="100"/>
      <c r="AA68" s="100"/>
      <c r="AB68" s="100"/>
      <c r="AC68" s="108"/>
      <c r="AD68" s="100"/>
      <c r="AE68" s="100"/>
      <c r="AF68" s="84"/>
      <c r="AG68" s="84"/>
      <c r="AH68" s="84"/>
      <c r="AI68" s="201"/>
      <c r="AJ68" s="492"/>
      <c r="AK68" s="201"/>
      <c r="AL68" s="84"/>
      <c r="AM68" s="84"/>
      <c r="AN68" s="84"/>
      <c r="AO68" s="84"/>
      <c r="AP68" s="84"/>
      <c r="AQ68" s="108"/>
      <c r="AR68" s="84"/>
      <c r="AS68" s="84"/>
      <c r="AT68" s="92"/>
      <c r="AU68" s="84"/>
      <c r="AV68" s="84"/>
      <c r="AW68" s="84"/>
      <c r="AX68" s="84"/>
      <c r="AY68" s="84"/>
      <c r="AZ68" s="84"/>
      <c r="BA68" s="84"/>
      <c r="BB68" s="84"/>
      <c r="BC68" s="100"/>
      <c r="BD68" s="100"/>
      <c r="BE68" s="108"/>
      <c r="BF68" s="100"/>
      <c r="BG68" s="100"/>
      <c r="BH68" s="100"/>
      <c r="BI68" s="100"/>
      <c r="BJ68" s="100"/>
      <c r="BK68" s="100"/>
      <c r="BL68" s="100"/>
      <c r="BM68" s="76"/>
      <c r="BN68" s="96"/>
      <c r="BP68" s="84"/>
      <c r="BQ68" s="84"/>
      <c r="BR68" s="92"/>
      <c r="BS68" s="84"/>
      <c r="BT68" s="84"/>
      <c r="BU68" s="84"/>
      <c r="BV68" s="84"/>
      <c r="BW68" s="84"/>
      <c r="BX68" s="84"/>
      <c r="BY68" s="84"/>
      <c r="BZ68" s="84"/>
      <c r="CA68" s="100"/>
      <c r="CB68" s="100"/>
    </row>
    <row r="69" spans="1:80" ht="8.25" customHeight="1">
      <c r="A69" s="66"/>
      <c r="B69" s="73"/>
      <c r="C69" s="76"/>
      <c r="D69" s="76"/>
      <c r="E69" s="76"/>
      <c r="F69" s="76"/>
      <c r="G69" s="76"/>
      <c r="H69" s="76"/>
      <c r="I69" s="76"/>
      <c r="J69" s="96"/>
      <c r="K69" s="66"/>
      <c r="L69" s="76"/>
      <c r="M69" s="76"/>
      <c r="N69" s="186"/>
      <c r="O69" s="186"/>
      <c r="P69" s="186"/>
      <c r="Q69" s="186"/>
      <c r="R69" s="186"/>
      <c r="S69" s="186"/>
      <c r="T69" s="186"/>
      <c r="U69" s="186"/>
      <c r="V69" s="186"/>
      <c r="W69" s="76"/>
      <c r="X69" s="76"/>
      <c r="Y69" s="76"/>
      <c r="Z69" s="100"/>
      <c r="AA69" s="100"/>
      <c r="AB69" s="100"/>
      <c r="AC69" s="108"/>
      <c r="AD69" s="100"/>
      <c r="AE69" s="100"/>
      <c r="AF69" s="84"/>
      <c r="AG69" s="84"/>
      <c r="AH69" s="84"/>
      <c r="AI69" s="201"/>
      <c r="AJ69" s="492"/>
      <c r="AK69" s="201"/>
      <c r="AL69" s="84"/>
      <c r="AM69" s="84"/>
      <c r="AN69" s="84"/>
      <c r="AO69" s="84"/>
      <c r="AP69" s="84"/>
      <c r="AQ69" s="108"/>
      <c r="AR69" s="84"/>
      <c r="AS69" s="84"/>
      <c r="AT69" s="92"/>
      <c r="AU69" s="84"/>
      <c r="AV69" s="84"/>
      <c r="AW69" s="84"/>
      <c r="AX69" s="84"/>
      <c r="AY69" s="84"/>
      <c r="AZ69" s="84"/>
      <c r="BA69" s="84"/>
      <c r="BB69" s="84"/>
      <c r="BC69" s="100"/>
      <c r="BD69" s="100"/>
      <c r="BE69" s="108"/>
      <c r="BF69" s="100"/>
      <c r="BG69" s="100"/>
      <c r="BH69" s="100"/>
      <c r="BI69" s="100"/>
      <c r="BJ69" s="100"/>
      <c r="BK69" s="100"/>
      <c r="BL69" s="100"/>
      <c r="BM69" s="76"/>
      <c r="BN69" s="96"/>
      <c r="BP69" s="84"/>
      <c r="BQ69" s="84"/>
      <c r="BR69" s="92"/>
      <c r="BS69" s="84"/>
      <c r="BT69" s="84"/>
      <c r="BU69" s="84"/>
      <c r="BV69" s="84"/>
      <c r="BW69" s="84"/>
      <c r="BX69" s="84"/>
      <c r="BY69" s="84"/>
      <c r="BZ69" s="84"/>
      <c r="CA69" s="100"/>
      <c r="CB69" s="100"/>
    </row>
    <row r="70" spans="1:80" ht="8.25" customHeight="1">
      <c r="A70" s="66"/>
      <c r="B70" s="73"/>
      <c r="C70" s="76"/>
      <c r="D70" s="76"/>
      <c r="E70" s="76"/>
      <c r="F70" s="76"/>
      <c r="G70" s="76"/>
      <c r="H70" s="76"/>
      <c r="I70" s="76"/>
      <c r="J70" s="96"/>
      <c r="K70" s="66"/>
      <c r="L70" s="76"/>
      <c r="M70" s="76"/>
      <c r="N70" s="186"/>
      <c r="O70" s="186"/>
      <c r="P70" s="186"/>
      <c r="Q70" s="186"/>
      <c r="R70" s="186"/>
      <c r="S70" s="186"/>
      <c r="T70" s="186"/>
      <c r="U70" s="186"/>
      <c r="V70" s="186"/>
      <c r="W70" s="76"/>
      <c r="X70" s="76"/>
      <c r="Y70" s="76"/>
      <c r="Z70" s="100"/>
      <c r="AA70" s="100"/>
      <c r="AB70" s="100"/>
      <c r="AC70" s="108"/>
      <c r="AD70" s="100"/>
      <c r="AE70" s="100"/>
      <c r="AF70" s="84"/>
      <c r="AG70" s="84"/>
      <c r="AH70" s="84"/>
      <c r="AI70" s="201"/>
      <c r="AJ70" s="492"/>
      <c r="AK70" s="201"/>
      <c r="AL70" s="84"/>
      <c r="AM70" s="84"/>
      <c r="AN70" s="84"/>
      <c r="AO70" s="84"/>
      <c r="AP70" s="84"/>
      <c r="AQ70" s="108"/>
      <c r="AR70" s="84"/>
      <c r="AS70" s="84"/>
      <c r="AT70" s="92"/>
      <c r="AU70" s="84"/>
      <c r="AV70" s="84"/>
      <c r="AW70" s="84"/>
      <c r="AX70" s="84"/>
      <c r="AY70" s="84"/>
      <c r="AZ70" s="84"/>
      <c r="BA70" s="84"/>
      <c r="BB70" s="84"/>
      <c r="BC70" s="100"/>
      <c r="BD70" s="100"/>
      <c r="BE70" s="108"/>
      <c r="BF70" s="100"/>
      <c r="BG70" s="100"/>
      <c r="BH70" s="100"/>
      <c r="BI70" s="100"/>
      <c r="BJ70" s="100"/>
      <c r="BK70" s="100"/>
      <c r="BL70" s="100"/>
      <c r="BM70" s="76"/>
      <c r="BN70" s="96"/>
      <c r="BP70" s="84"/>
      <c r="BQ70" s="84"/>
      <c r="BR70" s="92"/>
      <c r="BS70" s="84"/>
      <c r="BT70" s="84"/>
      <c r="BU70" s="84"/>
      <c r="BV70" s="84"/>
      <c r="BW70" s="84"/>
      <c r="BX70" s="84"/>
      <c r="BY70" s="84"/>
      <c r="BZ70" s="84"/>
      <c r="CA70" s="100"/>
      <c r="CB70" s="100"/>
    </row>
    <row r="71" spans="1:80" ht="8.25" customHeight="1">
      <c r="A71" s="66"/>
      <c r="B71" s="73"/>
      <c r="C71" s="76"/>
      <c r="D71" s="76"/>
      <c r="E71" s="76"/>
      <c r="F71" s="76"/>
      <c r="G71" s="76"/>
      <c r="H71" s="76"/>
      <c r="I71" s="76"/>
      <c r="J71" s="96"/>
      <c r="K71" s="66"/>
      <c r="L71" s="76"/>
      <c r="M71" s="76"/>
      <c r="N71" s="186"/>
      <c r="O71" s="186"/>
      <c r="P71" s="186"/>
      <c r="Q71" s="186"/>
      <c r="R71" s="186"/>
      <c r="S71" s="186"/>
      <c r="T71" s="186"/>
      <c r="U71" s="186"/>
      <c r="V71" s="186"/>
      <c r="W71" s="76"/>
      <c r="X71" s="76"/>
      <c r="Y71" s="76"/>
      <c r="Z71" s="100"/>
      <c r="AA71" s="100"/>
      <c r="AB71" s="100"/>
      <c r="AC71" s="108"/>
      <c r="AD71" s="100"/>
      <c r="AE71" s="100"/>
      <c r="AF71" s="84"/>
      <c r="AG71" s="84"/>
      <c r="AH71" s="84"/>
      <c r="AI71" s="84"/>
      <c r="AJ71" s="84"/>
      <c r="AK71" s="84"/>
      <c r="AL71" s="84"/>
      <c r="AM71" s="84"/>
      <c r="AN71" s="84"/>
      <c r="AO71" s="84"/>
      <c r="AP71" s="84"/>
      <c r="AQ71" s="108"/>
      <c r="AR71" s="84"/>
      <c r="AS71" s="84"/>
      <c r="AT71" s="92"/>
      <c r="AU71" s="84"/>
      <c r="AV71" s="84"/>
      <c r="AW71" s="84"/>
      <c r="AX71" s="84"/>
      <c r="AY71" s="84"/>
      <c r="AZ71" s="84"/>
      <c r="BA71" s="84"/>
      <c r="BB71" s="84"/>
      <c r="BC71" s="100"/>
      <c r="BD71" s="100"/>
      <c r="BE71" s="108"/>
      <c r="BF71" s="100"/>
      <c r="BG71" s="100"/>
      <c r="BH71" s="100"/>
      <c r="BI71" s="100"/>
      <c r="BJ71" s="100"/>
      <c r="BK71" s="100"/>
      <c r="BL71" s="100"/>
      <c r="BM71" s="76"/>
      <c r="BN71" s="96"/>
      <c r="BP71" s="84"/>
      <c r="BQ71" s="84"/>
      <c r="BR71" s="92"/>
      <c r="BS71" s="84"/>
      <c r="BT71" s="84"/>
      <c r="BU71" s="84"/>
      <c r="BV71" s="84"/>
      <c r="BW71" s="84"/>
      <c r="BX71" s="84"/>
      <c r="BY71" s="84"/>
      <c r="BZ71" s="84"/>
      <c r="CA71" s="100"/>
      <c r="CB71" s="100"/>
    </row>
    <row r="72" spans="1:80" ht="8.25" customHeight="1">
      <c r="A72" s="66"/>
      <c r="B72" s="98"/>
      <c r="C72" s="99"/>
      <c r="D72" s="99"/>
      <c r="E72" s="99"/>
      <c r="F72" s="99"/>
      <c r="G72" s="99"/>
      <c r="H72" s="99"/>
      <c r="I72" s="99"/>
      <c r="J72" s="97"/>
      <c r="K72" s="66"/>
      <c r="L72" s="99"/>
      <c r="M72" s="99"/>
      <c r="N72" s="99"/>
      <c r="O72" s="99"/>
      <c r="P72" s="99"/>
      <c r="Q72" s="99"/>
      <c r="R72" s="99"/>
      <c r="S72" s="99"/>
      <c r="T72" s="99"/>
      <c r="U72" s="99"/>
      <c r="V72" s="99"/>
      <c r="W72" s="99"/>
      <c r="X72" s="99"/>
      <c r="Y72" s="99"/>
      <c r="Z72" s="202"/>
      <c r="AA72" s="202"/>
      <c r="AB72" s="202"/>
      <c r="AC72" s="108"/>
      <c r="AD72" s="202"/>
      <c r="AE72" s="202"/>
      <c r="AF72" s="203"/>
      <c r="AG72" s="203"/>
      <c r="AH72" s="203"/>
      <c r="AI72" s="203"/>
      <c r="AJ72" s="203"/>
      <c r="AK72" s="203"/>
      <c r="AL72" s="203"/>
      <c r="AM72" s="203"/>
      <c r="AN72" s="203"/>
      <c r="AO72" s="203"/>
      <c r="AP72" s="203"/>
      <c r="AQ72" s="108"/>
      <c r="AR72" s="202"/>
      <c r="AS72" s="202"/>
      <c r="AT72" s="203"/>
      <c r="AU72" s="203"/>
      <c r="AV72" s="203"/>
      <c r="AW72" s="203"/>
      <c r="AX72" s="203"/>
      <c r="AY72" s="203"/>
      <c r="AZ72" s="203"/>
      <c r="BA72" s="203"/>
      <c r="BB72" s="203"/>
      <c r="BC72" s="203"/>
      <c r="BD72" s="203"/>
      <c r="BE72" s="108"/>
      <c r="BF72" s="204"/>
      <c r="BG72" s="202"/>
      <c r="BH72" s="202"/>
      <c r="BI72" s="202"/>
      <c r="BJ72" s="202"/>
      <c r="BK72" s="202"/>
      <c r="BL72" s="202"/>
      <c r="BM72" s="99"/>
      <c r="BN72" s="97"/>
      <c r="BP72" s="202"/>
      <c r="BQ72" s="202"/>
      <c r="BR72" s="203"/>
      <c r="BS72" s="203"/>
      <c r="BT72" s="203"/>
      <c r="BU72" s="203"/>
      <c r="BV72" s="203"/>
      <c r="BW72" s="203"/>
      <c r="BX72" s="203"/>
      <c r="BY72" s="203"/>
      <c r="BZ72" s="203"/>
      <c r="CA72" s="203"/>
      <c r="CB72" s="203"/>
    </row>
    <row r="73" spans="1:80">
      <c r="A73" s="66"/>
      <c r="B73" s="66"/>
      <c r="BE73" s="71"/>
    </row>
    <row r="77" spans="1:80" hidden="1"/>
    <row r="78" spans="1:80" hidden="1">
      <c r="AT78" s="480" t="s">
        <v>51</v>
      </c>
      <c r="AX78" s="480" t="s">
        <v>80</v>
      </c>
      <c r="BB78" s="480" t="s">
        <v>268</v>
      </c>
    </row>
    <row r="79" spans="1:80" hidden="1">
      <c r="AT79" s="480" t="s">
        <v>582</v>
      </c>
      <c r="AX79" s="480" t="s">
        <v>560</v>
      </c>
      <c r="BB79" s="480" t="s">
        <v>267</v>
      </c>
    </row>
    <row r="80" spans="1:80" hidden="1">
      <c r="AT80" s="480" t="s">
        <v>46</v>
      </c>
      <c r="AX80" s="480" t="s">
        <v>561</v>
      </c>
    </row>
    <row r="81" spans="46:50" hidden="1">
      <c r="AT81" s="480" t="s">
        <v>56</v>
      </c>
      <c r="AX81" s="480" t="s">
        <v>585</v>
      </c>
    </row>
    <row r="82" spans="46:50" hidden="1">
      <c r="AT82" s="480" t="s">
        <v>564</v>
      </c>
      <c r="AX82" s="480" t="s">
        <v>54</v>
      </c>
    </row>
    <row r="83" spans="46:50" hidden="1">
      <c r="AX83" s="480" t="s">
        <v>53</v>
      </c>
    </row>
    <row r="84" spans="46:50" hidden="1"/>
  </sheetData>
  <mergeCells count="110">
    <mergeCell ref="D9:F9"/>
    <mergeCell ref="BR5:BT5"/>
    <mergeCell ref="AT24:AT29"/>
    <mergeCell ref="AS30:AU30"/>
    <mergeCell ref="I1:N1"/>
    <mergeCell ref="Q65:S65"/>
    <mergeCell ref="AI51:AK51"/>
    <mergeCell ref="AI37:AK37"/>
    <mergeCell ref="AJ24:AJ29"/>
    <mergeCell ref="AI30:AK30"/>
    <mergeCell ref="U44:W44"/>
    <mergeCell ref="N24:N29"/>
    <mergeCell ref="Z31:Z36"/>
    <mergeCell ref="AF24:AF29"/>
    <mergeCell ref="M30:O30"/>
    <mergeCell ref="Q37:S37"/>
    <mergeCell ref="U37:W37"/>
    <mergeCell ref="Y37:AA37"/>
    <mergeCell ref="AE30:AG30"/>
    <mergeCell ref="M37:O37"/>
    <mergeCell ref="U30:W30"/>
    <mergeCell ref="Z24:Z29"/>
    <mergeCell ref="C16:E16"/>
    <mergeCell ref="G16:I16"/>
    <mergeCell ref="M16:O16"/>
    <mergeCell ref="BH17:BH22"/>
    <mergeCell ref="AT17:AT22"/>
    <mergeCell ref="BB17:BB22"/>
    <mergeCell ref="N31:N36"/>
    <mergeCell ref="C23:E23"/>
    <mergeCell ref="G23:I23"/>
    <mergeCell ref="M23:O23"/>
    <mergeCell ref="Q23:S23"/>
    <mergeCell ref="U23:W23"/>
    <mergeCell ref="Y23:AA23"/>
    <mergeCell ref="AE23:AG23"/>
    <mergeCell ref="AI23:AK23"/>
    <mergeCell ref="D17:D22"/>
    <mergeCell ref="H17:H22"/>
    <mergeCell ref="N17:N22"/>
    <mergeCell ref="AW30:AY30"/>
    <mergeCell ref="AF31:AF36"/>
    <mergeCell ref="AS16:AU16"/>
    <mergeCell ref="R5:U5"/>
    <mergeCell ref="Z5:AE5"/>
    <mergeCell ref="R6:U6"/>
    <mergeCell ref="Z6:AE6"/>
    <mergeCell ref="R7:U7"/>
    <mergeCell ref="Z7:AE7"/>
    <mergeCell ref="Q16:S16"/>
    <mergeCell ref="AE16:AG16"/>
    <mergeCell ref="BA16:BC16"/>
    <mergeCell ref="BG23:BI23"/>
    <mergeCell ref="AX24:AX29"/>
    <mergeCell ref="BK16:BM16"/>
    <mergeCell ref="AI16:AK16"/>
    <mergeCell ref="AM16:AO16"/>
    <mergeCell ref="AW16:AY16"/>
    <mergeCell ref="BG16:BI16"/>
    <mergeCell ref="U16:W16"/>
    <mergeCell ref="Y16:AA16"/>
    <mergeCell ref="R8:U8"/>
    <mergeCell ref="Z8:AE8"/>
    <mergeCell ref="R9:U9"/>
    <mergeCell ref="Z9:AE9"/>
    <mergeCell ref="R17:R22"/>
    <mergeCell ref="Z17:Z22"/>
    <mergeCell ref="AF17:AF22"/>
    <mergeCell ref="AJ17:AJ22"/>
    <mergeCell ref="AN24:AN29"/>
    <mergeCell ref="BU16:BW16"/>
    <mergeCell ref="BY16:CA16"/>
    <mergeCell ref="BR17:BR22"/>
    <mergeCell ref="BV17:BV22"/>
    <mergeCell ref="BZ17:BZ22"/>
    <mergeCell ref="BQ23:BS23"/>
    <mergeCell ref="BU23:BW23"/>
    <mergeCell ref="BY23:CA23"/>
    <mergeCell ref="AI58:AK58"/>
    <mergeCell ref="AI44:AK44"/>
    <mergeCell ref="BK23:BM23"/>
    <mergeCell ref="AM30:AO30"/>
    <mergeCell ref="AS23:AU23"/>
    <mergeCell ref="BG30:BI30"/>
    <mergeCell ref="AM37:AO37"/>
    <mergeCell ref="AW23:AY23"/>
    <mergeCell ref="BH31:BH36"/>
    <mergeCell ref="BG37:BI37"/>
    <mergeCell ref="BR24:BR29"/>
    <mergeCell ref="BQ30:BS30"/>
    <mergeCell ref="BQ16:BS16"/>
    <mergeCell ref="BL17:BL22"/>
    <mergeCell ref="BH24:BH29"/>
    <mergeCell ref="BA23:BC23"/>
    <mergeCell ref="N38:N43"/>
    <mergeCell ref="AI65:AK65"/>
    <mergeCell ref="AM51:AO51"/>
    <mergeCell ref="AM23:AO23"/>
    <mergeCell ref="AN17:AN22"/>
    <mergeCell ref="AJ59:AJ64"/>
    <mergeCell ref="H31:H36"/>
    <mergeCell ref="G37:I37"/>
    <mergeCell ref="H24:H29"/>
    <mergeCell ref="G30:I30"/>
    <mergeCell ref="AM44:AO44"/>
    <mergeCell ref="Q30:S30"/>
    <mergeCell ref="Q44:S44"/>
    <mergeCell ref="Q51:S51"/>
    <mergeCell ref="Q58:S58"/>
    <mergeCell ref="Y30:AA30"/>
  </mergeCells>
  <conditionalFormatting sqref="AP17:AP22 AP24:AP29 AP31:AP36 BD17:BD22">
    <cfRule type="cellIs" dxfId="3487" priority="5443" operator="equal">
      <formula>11</formula>
    </cfRule>
    <cfRule type="cellIs" dxfId="3486" priority="5444" operator="equal">
      <formula>""</formula>
    </cfRule>
    <cfRule type="cellIs" dxfId="3485" priority="5445" operator="equal">
      <formula>0</formula>
    </cfRule>
    <cfRule type="cellIs" dxfId="3484" priority="5457" operator="equal">
      <formula>1</formula>
    </cfRule>
    <cfRule type="cellIs" dxfId="3483" priority="5460" operator="equal">
      <formula>10</formula>
    </cfRule>
    <cfRule type="cellIs" dxfId="3482" priority="5593" operator="equal">
      <formula>9</formula>
    </cfRule>
    <cfRule type="cellIs" dxfId="3481" priority="5595" operator="equal">
      <formula>8</formula>
    </cfRule>
    <cfRule type="cellIs" dxfId="3480" priority="5596" operator="equal">
      <formula>7</formula>
    </cfRule>
    <cfRule type="cellIs" dxfId="3479" priority="5598" operator="equal">
      <formula>5</formula>
    </cfRule>
    <cfRule type="cellIs" dxfId="3478" priority="5599" operator="equal">
      <formula>4</formula>
    </cfRule>
    <cfRule type="cellIs" dxfId="3477" priority="5600" operator="equal">
      <formula>3</formula>
    </cfRule>
    <cfRule type="cellIs" dxfId="3476" priority="5601" operator="equal">
      <formula>2</formula>
    </cfRule>
    <cfRule type="cellIs" dxfId="3475" priority="5602" operator="equal">
      <formula>1</formula>
    </cfRule>
  </conditionalFormatting>
  <conditionalFormatting sqref="BM17">
    <cfRule type="cellIs" dxfId="3474" priority="2396" operator="equal">
      <formula>11</formula>
    </cfRule>
    <cfRule type="cellIs" dxfId="3473" priority="2397" operator="equal">
      <formula>""</formula>
    </cfRule>
    <cfRule type="cellIs" dxfId="3472" priority="2398" operator="equal">
      <formula>0</formula>
    </cfRule>
    <cfRule type="cellIs" dxfId="3471" priority="2399" operator="equal">
      <formula>1</formula>
    </cfRule>
    <cfRule type="cellIs" dxfId="3470" priority="2400" operator="equal">
      <formula>10</formula>
    </cfRule>
    <cfRule type="cellIs" dxfId="3469" priority="2401" operator="equal">
      <formula>9</formula>
    </cfRule>
    <cfRule type="cellIs" dxfId="3468" priority="2402" operator="equal">
      <formula>8</formula>
    </cfRule>
    <cfRule type="cellIs" dxfId="3467" priority="2403" operator="equal">
      <formula>7</formula>
    </cfRule>
    <cfRule type="cellIs" dxfId="3466" priority="2404" operator="equal">
      <formula>5</formula>
    </cfRule>
    <cfRule type="cellIs" dxfId="3465" priority="2405" operator="equal">
      <formula>4</formula>
    </cfRule>
    <cfRule type="cellIs" dxfId="3464" priority="2406" operator="equal">
      <formula>3</formula>
    </cfRule>
    <cfRule type="cellIs" dxfId="3463" priority="2407" operator="equal">
      <formula>2</formula>
    </cfRule>
    <cfRule type="cellIs" dxfId="3462" priority="2408" operator="equal">
      <formula>1</formula>
    </cfRule>
  </conditionalFormatting>
  <conditionalFormatting sqref="AI53:AI57">
    <cfRule type="cellIs" dxfId="3461" priority="2851" operator="equal">
      <formula>11</formula>
    </cfRule>
    <cfRule type="cellIs" dxfId="3460" priority="2852" operator="equal">
      <formula>""</formula>
    </cfRule>
    <cfRule type="cellIs" dxfId="3459" priority="2853" operator="equal">
      <formula>0</formula>
    </cfRule>
    <cfRule type="cellIs" dxfId="3458" priority="2854" operator="equal">
      <formula>1</formula>
    </cfRule>
    <cfRule type="cellIs" dxfId="3457" priority="2855" operator="equal">
      <formula>10</formula>
    </cfRule>
    <cfRule type="cellIs" dxfId="3456" priority="2856" operator="equal">
      <formula>9</formula>
    </cfRule>
    <cfRule type="cellIs" dxfId="3455" priority="2857" operator="equal">
      <formula>8</formula>
    </cfRule>
    <cfRule type="cellIs" dxfId="3454" priority="2858" operator="equal">
      <formula>7</formula>
    </cfRule>
    <cfRule type="cellIs" dxfId="3453" priority="2859" operator="equal">
      <formula>5</formula>
    </cfRule>
    <cfRule type="cellIs" dxfId="3452" priority="2860" operator="equal">
      <formula>4</formula>
    </cfRule>
    <cfRule type="cellIs" dxfId="3451" priority="2861" operator="equal">
      <formula>3</formula>
    </cfRule>
    <cfRule type="cellIs" dxfId="3450" priority="2862" operator="equal">
      <formula>2</formula>
    </cfRule>
    <cfRule type="cellIs" dxfId="3449" priority="2863" operator="equal">
      <formula>1</formula>
    </cfRule>
  </conditionalFormatting>
  <conditionalFormatting sqref="AI52">
    <cfRule type="cellIs" dxfId="3448" priority="2838" operator="equal">
      <formula>11</formula>
    </cfRule>
    <cfRule type="cellIs" dxfId="3447" priority="2839" operator="equal">
      <formula>""</formula>
    </cfRule>
    <cfRule type="cellIs" dxfId="3446" priority="2840" operator="equal">
      <formula>0</formula>
    </cfRule>
    <cfRule type="cellIs" dxfId="3445" priority="2841" operator="equal">
      <formula>1</formula>
    </cfRule>
    <cfRule type="cellIs" dxfId="3444" priority="2842" operator="equal">
      <formula>10</formula>
    </cfRule>
    <cfRule type="cellIs" dxfId="3443" priority="2843" operator="equal">
      <formula>9</formula>
    </cfRule>
    <cfRule type="cellIs" dxfId="3442" priority="2844" operator="equal">
      <formula>8</formula>
    </cfRule>
    <cfRule type="cellIs" dxfId="3441" priority="2845" operator="equal">
      <formula>7</formula>
    </cfRule>
    <cfRule type="cellIs" dxfId="3440" priority="2846" operator="equal">
      <formula>5</formula>
    </cfRule>
    <cfRule type="cellIs" dxfId="3439" priority="2847" operator="equal">
      <formula>4</formula>
    </cfRule>
    <cfRule type="cellIs" dxfId="3438" priority="2848" operator="equal">
      <formula>3</formula>
    </cfRule>
    <cfRule type="cellIs" dxfId="3437" priority="2849" operator="equal">
      <formula>2</formula>
    </cfRule>
    <cfRule type="cellIs" dxfId="3436" priority="2850" operator="equal">
      <formula>1</formula>
    </cfRule>
  </conditionalFormatting>
  <conditionalFormatting sqref="AI46:AI50">
    <cfRule type="cellIs" dxfId="3435" priority="2955" operator="equal">
      <formula>11</formula>
    </cfRule>
    <cfRule type="cellIs" dxfId="3434" priority="2956" operator="equal">
      <formula>""</formula>
    </cfRule>
    <cfRule type="cellIs" dxfId="3433" priority="2957" operator="equal">
      <formula>0</formula>
    </cfRule>
    <cfRule type="cellIs" dxfId="3432" priority="2958" operator="equal">
      <formula>1</formula>
    </cfRule>
    <cfRule type="cellIs" dxfId="3431" priority="2959" operator="equal">
      <formula>10</formula>
    </cfRule>
    <cfRule type="cellIs" dxfId="3430" priority="2960" operator="equal">
      <formula>9</formula>
    </cfRule>
    <cfRule type="cellIs" dxfId="3429" priority="2961" operator="equal">
      <formula>8</formula>
    </cfRule>
    <cfRule type="cellIs" dxfId="3428" priority="2962" operator="equal">
      <formula>7</formula>
    </cfRule>
    <cfRule type="cellIs" dxfId="3427" priority="2963" operator="equal">
      <formula>5</formula>
    </cfRule>
    <cfRule type="cellIs" dxfId="3426" priority="2964" operator="equal">
      <formula>4</formula>
    </cfRule>
    <cfRule type="cellIs" dxfId="3425" priority="2965" operator="equal">
      <formula>3</formula>
    </cfRule>
    <cfRule type="cellIs" dxfId="3424" priority="2966" operator="equal">
      <formula>2</formula>
    </cfRule>
    <cfRule type="cellIs" dxfId="3423" priority="2967" operator="equal">
      <formula>1</formula>
    </cfRule>
  </conditionalFormatting>
  <conditionalFormatting sqref="AI45">
    <cfRule type="cellIs" dxfId="3422" priority="2942" operator="equal">
      <formula>11</formula>
    </cfRule>
    <cfRule type="cellIs" dxfId="3421" priority="2943" operator="equal">
      <formula>""</formula>
    </cfRule>
    <cfRule type="cellIs" dxfId="3420" priority="2944" operator="equal">
      <formula>0</formula>
    </cfRule>
    <cfRule type="cellIs" dxfId="3419" priority="2945" operator="equal">
      <formula>1</formula>
    </cfRule>
    <cfRule type="cellIs" dxfId="3418" priority="2946" operator="equal">
      <formula>10</formula>
    </cfRule>
    <cfRule type="cellIs" dxfId="3417" priority="2947" operator="equal">
      <formula>9</formula>
    </cfRule>
    <cfRule type="cellIs" dxfId="3416" priority="2948" operator="equal">
      <formula>8</formula>
    </cfRule>
    <cfRule type="cellIs" dxfId="3415" priority="2949" operator="equal">
      <formula>7</formula>
    </cfRule>
    <cfRule type="cellIs" dxfId="3414" priority="2950" operator="equal">
      <formula>5</formula>
    </cfRule>
    <cfRule type="cellIs" dxfId="3413" priority="2951" operator="equal">
      <formula>4</formula>
    </cfRule>
    <cfRule type="cellIs" dxfId="3412" priority="2952" operator="equal">
      <formula>3</formula>
    </cfRule>
    <cfRule type="cellIs" dxfId="3411" priority="2953" operator="equal">
      <formula>2</formula>
    </cfRule>
    <cfRule type="cellIs" dxfId="3410" priority="2954" operator="equal">
      <formula>1</formula>
    </cfRule>
  </conditionalFormatting>
  <conditionalFormatting sqref="AK53:AK57">
    <cfRule type="cellIs" dxfId="3409" priority="2825" operator="equal">
      <formula>11</formula>
    </cfRule>
    <cfRule type="cellIs" dxfId="3408" priority="2826" operator="equal">
      <formula>""</formula>
    </cfRule>
    <cfRule type="cellIs" dxfId="3407" priority="2827" operator="equal">
      <formula>0</formula>
    </cfRule>
    <cfRule type="cellIs" dxfId="3406" priority="2828" operator="equal">
      <formula>1</formula>
    </cfRule>
    <cfRule type="cellIs" dxfId="3405" priority="2829" operator="equal">
      <formula>10</formula>
    </cfRule>
    <cfRule type="cellIs" dxfId="3404" priority="2830" operator="equal">
      <formula>9</formula>
    </cfRule>
    <cfRule type="cellIs" dxfId="3403" priority="2831" operator="equal">
      <formula>8</formula>
    </cfRule>
    <cfRule type="cellIs" dxfId="3402" priority="2832" operator="equal">
      <formula>7</formula>
    </cfRule>
    <cfRule type="cellIs" dxfId="3401" priority="2833" operator="equal">
      <formula>5</formula>
    </cfRule>
    <cfRule type="cellIs" dxfId="3400" priority="2834" operator="equal">
      <formula>4</formula>
    </cfRule>
    <cfRule type="cellIs" dxfId="3399" priority="2835" operator="equal">
      <formula>3</formula>
    </cfRule>
    <cfRule type="cellIs" dxfId="3398" priority="2836" operator="equal">
      <formula>2</formula>
    </cfRule>
    <cfRule type="cellIs" dxfId="3397" priority="2837" operator="equal">
      <formula>1</formula>
    </cfRule>
  </conditionalFormatting>
  <conditionalFormatting sqref="AK52">
    <cfRule type="cellIs" dxfId="3396" priority="2812" operator="equal">
      <formula>11</formula>
    </cfRule>
    <cfRule type="cellIs" dxfId="3395" priority="2813" operator="equal">
      <formula>""</formula>
    </cfRule>
    <cfRule type="cellIs" dxfId="3394" priority="2814" operator="equal">
      <formula>0</formula>
    </cfRule>
    <cfRule type="cellIs" dxfId="3393" priority="2815" operator="equal">
      <formula>1</formula>
    </cfRule>
    <cfRule type="cellIs" dxfId="3392" priority="2816" operator="equal">
      <formula>10</formula>
    </cfRule>
    <cfRule type="cellIs" dxfId="3391" priority="2817" operator="equal">
      <formula>9</formula>
    </cfRule>
    <cfRule type="cellIs" dxfId="3390" priority="2818" operator="equal">
      <formula>8</formula>
    </cfRule>
    <cfRule type="cellIs" dxfId="3389" priority="2819" operator="equal">
      <formula>7</formula>
    </cfRule>
    <cfRule type="cellIs" dxfId="3388" priority="2820" operator="equal">
      <formula>5</formula>
    </cfRule>
    <cfRule type="cellIs" dxfId="3387" priority="2821" operator="equal">
      <formula>4</formula>
    </cfRule>
    <cfRule type="cellIs" dxfId="3386" priority="2822" operator="equal">
      <formula>3</formula>
    </cfRule>
    <cfRule type="cellIs" dxfId="3385" priority="2823" operator="equal">
      <formula>2</formula>
    </cfRule>
    <cfRule type="cellIs" dxfId="3384" priority="2824" operator="equal">
      <formula>1</formula>
    </cfRule>
  </conditionalFormatting>
  <conditionalFormatting sqref="AS18:AS22">
    <cfRule type="cellIs" dxfId="3383" priority="2799" operator="equal">
      <formula>11</formula>
    </cfRule>
    <cfRule type="cellIs" dxfId="3382" priority="2800" operator="equal">
      <formula>""</formula>
    </cfRule>
    <cfRule type="cellIs" dxfId="3381" priority="2801" operator="equal">
      <formula>0</formula>
    </cfRule>
    <cfRule type="cellIs" dxfId="3380" priority="2802" operator="equal">
      <formula>1</formula>
    </cfRule>
    <cfRule type="cellIs" dxfId="3379" priority="2803" operator="equal">
      <formula>10</formula>
    </cfRule>
    <cfRule type="cellIs" dxfId="3378" priority="2804" operator="equal">
      <formula>9</formula>
    </cfRule>
    <cfRule type="cellIs" dxfId="3377" priority="2805" operator="equal">
      <formula>8</formula>
    </cfRule>
    <cfRule type="cellIs" dxfId="3376" priority="2806" operator="equal">
      <formula>7</formula>
    </cfRule>
    <cfRule type="cellIs" dxfId="3375" priority="2807" operator="equal">
      <formula>5</formula>
    </cfRule>
    <cfRule type="cellIs" dxfId="3374" priority="2808" operator="equal">
      <formula>4</formula>
    </cfRule>
    <cfRule type="cellIs" dxfId="3373" priority="2809" operator="equal">
      <formula>3</formula>
    </cfRule>
    <cfRule type="cellIs" dxfId="3372" priority="2810" operator="equal">
      <formula>2</formula>
    </cfRule>
    <cfRule type="cellIs" dxfId="3371" priority="2811" operator="equal">
      <formula>1</formula>
    </cfRule>
  </conditionalFormatting>
  <conditionalFormatting sqref="AS17">
    <cfRule type="cellIs" dxfId="3370" priority="2786" operator="equal">
      <formula>11</formula>
    </cfRule>
    <cfRule type="cellIs" dxfId="3369" priority="2787" operator="equal">
      <formula>""</formula>
    </cfRule>
    <cfRule type="cellIs" dxfId="3368" priority="2788" operator="equal">
      <formula>0</formula>
    </cfRule>
    <cfRule type="cellIs" dxfId="3367" priority="2789" operator="equal">
      <formula>1</formula>
    </cfRule>
    <cfRule type="cellIs" dxfId="3366" priority="2790" operator="equal">
      <formula>10</formula>
    </cfRule>
    <cfRule type="cellIs" dxfId="3365" priority="2791" operator="equal">
      <formula>9</formula>
    </cfRule>
    <cfRule type="cellIs" dxfId="3364" priority="2792" operator="equal">
      <formula>8</formula>
    </cfRule>
    <cfRule type="cellIs" dxfId="3363" priority="2793" operator="equal">
      <formula>7</formula>
    </cfRule>
    <cfRule type="cellIs" dxfId="3362" priority="2794" operator="equal">
      <formula>5</formula>
    </cfRule>
    <cfRule type="cellIs" dxfId="3361" priority="2795" operator="equal">
      <formula>4</formula>
    </cfRule>
    <cfRule type="cellIs" dxfId="3360" priority="2796" operator="equal">
      <formula>3</formula>
    </cfRule>
    <cfRule type="cellIs" dxfId="3359" priority="2797" operator="equal">
      <formula>2</formula>
    </cfRule>
    <cfRule type="cellIs" dxfId="3358" priority="2798" operator="equal">
      <formula>1</formula>
    </cfRule>
  </conditionalFormatting>
  <conditionalFormatting sqref="AO39:AO43">
    <cfRule type="cellIs" dxfId="3357" priority="2877" operator="equal">
      <formula>11</formula>
    </cfRule>
    <cfRule type="cellIs" dxfId="3356" priority="2878" operator="equal">
      <formula>""</formula>
    </cfRule>
    <cfRule type="cellIs" dxfId="3355" priority="2879" operator="equal">
      <formula>0</formula>
    </cfRule>
    <cfRule type="cellIs" dxfId="3354" priority="2880" operator="equal">
      <formula>1</formula>
    </cfRule>
    <cfRule type="cellIs" dxfId="3353" priority="2881" operator="equal">
      <formula>10</formula>
    </cfRule>
    <cfRule type="cellIs" dxfId="3352" priority="2882" operator="equal">
      <formula>9</formula>
    </cfRule>
    <cfRule type="cellIs" dxfId="3351" priority="2883" operator="equal">
      <formula>8</formula>
    </cfRule>
    <cfRule type="cellIs" dxfId="3350" priority="2884" operator="equal">
      <formula>7</formula>
    </cfRule>
    <cfRule type="cellIs" dxfId="3349" priority="2885" operator="equal">
      <formula>5</formula>
    </cfRule>
    <cfRule type="cellIs" dxfId="3348" priority="2886" operator="equal">
      <formula>4</formula>
    </cfRule>
    <cfRule type="cellIs" dxfId="3347" priority="2887" operator="equal">
      <formula>3</formula>
    </cfRule>
    <cfRule type="cellIs" dxfId="3346" priority="2888" operator="equal">
      <formula>2</formula>
    </cfRule>
    <cfRule type="cellIs" dxfId="3345" priority="2889" operator="equal">
      <formula>1</formula>
    </cfRule>
  </conditionalFormatting>
  <conditionalFormatting sqref="AO38">
    <cfRule type="cellIs" dxfId="3344" priority="2864" operator="equal">
      <formula>11</formula>
    </cfRule>
    <cfRule type="cellIs" dxfId="3343" priority="2865" operator="equal">
      <formula>""</formula>
    </cfRule>
    <cfRule type="cellIs" dxfId="3342" priority="2866" operator="equal">
      <formula>0</formula>
    </cfRule>
    <cfRule type="cellIs" dxfId="3341" priority="2867" operator="equal">
      <formula>1</formula>
    </cfRule>
    <cfRule type="cellIs" dxfId="3340" priority="2868" operator="equal">
      <formula>10</formula>
    </cfRule>
    <cfRule type="cellIs" dxfId="3339" priority="2869" operator="equal">
      <formula>9</formula>
    </cfRule>
    <cfRule type="cellIs" dxfId="3338" priority="2870" operator="equal">
      <formula>8</formula>
    </cfRule>
    <cfRule type="cellIs" dxfId="3337" priority="2871" operator="equal">
      <formula>7</formula>
    </cfRule>
    <cfRule type="cellIs" dxfId="3336" priority="2872" operator="equal">
      <formula>5</formula>
    </cfRule>
    <cfRule type="cellIs" dxfId="3335" priority="2873" operator="equal">
      <formula>4</formula>
    </cfRule>
    <cfRule type="cellIs" dxfId="3334" priority="2874" operator="equal">
      <formula>3</formula>
    </cfRule>
    <cfRule type="cellIs" dxfId="3333" priority="2875" operator="equal">
      <formula>2</formula>
    </cfRule>
    <cfRule type="cellIs" dxfId="3332" priority="2876" operator="equal">
      <formula>1</formula>
    </cfRule>
  </conditionalFormatting>
  <conditionalFormatting sqref="AW18:AW22">
    <cfRule type="cellIs" dxfId="3331" priority="2591" operator="equal">
      <formula>11</formula>
    </cfRule>
    <cfRule type="cellIs" dxfId="3330" priority="2592" operator="equal">
      <formula>""</formula>
    </cfRule>
    <cfRule type="cellIs" dxfId="3329" priority="2593" operator="equal">
      <formula>0</formula>
    </cfRule>
    <cfRule type="cellIs" dxfId="3328" priority="2594" operator="equal">
      <formula>1</formula>
    </cfRule>
    <cfRule type="cellIs" dxfId="3327" priority="2595" operator="equal">
      <formula>10</formula>
    </cfRule>
    <cfRule type="cellIs" dxfId="3326" priority="2596" operator="equal">
      <formula>9</formula>
    </cfRule>
    <cfRule type="cellIs" dxfId="3325" priority="2597" operator="equal">
      <formula>8</formula>
    </cfRule>
    <cfRule type="cellIs" dxfId="3324" priority="2598" operator="equal">
      <formula>7</formula>
    </cfRule>
    <cfRule type="cellIs" dxfId="3323" priority="2599" operator="equal">
      <formula>5</formula>
    </cfRule>
    <cfRule type="cellIs" dxfId="3322" priority="2600" operator="equal">
      <formula>4</formula>
    </cfRule>
    <cfRule type="cellIs" dxfId="3321" priority="2601" operator="equal">
      <formula>3</formula>
    </cfRule>
    <cfRule type="cellIs" dxfId="3320" priority="2602" operator="equal">
      <formula>2</formula>
    </cfRule>
    <cfRule type="cellIs" dxfId="3319" priority="2603" operator="equal">
      <formula>1</formula>
    </cfRule>
  </conditionalFormatting>
  <conditionalFormatting sqref="AW17">
    <cfRule type="cellIs" dxfId="3318" priority="2578" operator="equal">
      <formula>11</formula>
    </cfRule>
    <cfRule type="cellIs" dxfId="3317" priority="2579" operator="equal">
      <formula>""</formula>
    </cfRule>
    <cfRule type="cellIs" dxfId="3316" priority="2580" operator="equal">
      <formula>0</formula>
    </cfRule>
    <cfRule type="cellIs" dxfId="3315" priority="2581" operator="equal">
      <formula>1</formula>
    </cfRule>
    <cfRule type="cellIs" dxfId="3314" priority="2582" operator="equal">
      <formula>10</formula>
    </cfRule>
    <cfRule type="cellIs" dxfId="3313" priority="2583" operator="equal">
      <formula>9</formula>
    </cfRule>
    <cfRule type="cellIs" dxfId="3312" priority="2584" operator="equal">
      <formula>8</formula>
    </cfRule>
    <cfRule type="cellIs" dxfId="3311" priority="2585" operator="equal">
      <formula>7</formula>
    </cfRule>
    <cfRule type="cellIs" dxfId="3310" priority="2586" operator="equal">
      <formula>5</formula>
    </cfRule>
    <cfRule type="cellIs" dxfId="3309" priority="2587" operator="equal">
      <formula>4</formula>
    </cfRule>
    <cfRule type="cellIs" dxfId="3308" priority="2588" operator="equal">
      <formula>3</formula>
    </cfRule>
    <cfRule type="cellIs" dxfId="3307" priority="2589" operator="equal">
      <formula>2</formula>
    </cfRule>
    <cfRule type="cellIs" dxfId="3306" priority="2590" operator="equal">
      <formula>1</formula>
    </cfRule>
  </conditionalFormatting>
  <conditionalFormatting sqref="AK46:AK50">
    <cfRule type="cellIs" dxfId="3305" priority="2929" operator="equal">
      <formula>11</formula>
    </cfRule>
    <cfRule type="cellIs" dxfId="3304" priority="2930" operator="equal">
      <formula>""</formula>
    </cfRule>
    <cfRule type="cellIs" dxfId="3303" priority="2931" operator="equal">
      <formula>0</formula>
    </cfRule>
    <cfRule type="cellIs" dxfId="3302" priority="2932" operator="equal">
      <formula>1</formula>
    </cfRule>
    <cfRule type="cellIs" dxfId="3301" priority="2933" operator="equal">
      <formula>10</formula>
    </cfRule>
    <cfRule type="cellIs" dxfId="3300" priority="2934" operator="equal">
      <formula>9</formula>
    </cfRule>
    <cfRule type="cellIs" dxfId="3299" priority="2935" operator="equal">
      <formula>8</formula>
    </cfRule>
    <cfRule type="cellIs" dxfId="3298" priority="2936" operator="equal">
      <formula>7</formula>
    </cfRule>
    <cfRule type="cellIs" dxfId="3297" priority="2937" operator="equal">
      <formula>5</formula>
    </cfRule>
    <cfRule type="cellIs" dxfId="3296" priority="2938" operator="equal">
      <formula>4</formula>
    </cfRule>
    <cfRule type="cellIs" dxfId="3295" priority="2939" operator="equal">
      <formula>3</formula>
    </cfRule>
    <cfRule type="cellIs" dxfId="3294" priority="2940" operator="equal">
      <formula>2</formula>
    </cfRule>
    <cfRule type="cellIs" dxfId="3293" priority="2941" operator="equal">
      <formula>1</formula>
    </cfRule>
  </conditionalFormatting>
  <conditionalFormatting sqref="AK45">
    <cfRule type="cellIs" dxfId="3292" priority="2916" operator="equal">
      <formula>11</formula>
    </cfRule>
    <cfRule type="cellIs" dxfId="3291" priority="2917" operator="equal">
      <formula>""</formula>
    </cfRule>
    <cfRule type="cellIs" dxfId="3290" priority="2918" operator="equal">
      <formula>0</formula>
    </cfRule>
    <cfRule type="cellIs" dxfId="3289" priority="2919" operator="equal">
      <formula>1</formula>
    </cfRule>
    <cfRule type="cellIs" dxfId="3288" priority="2920" operator="equal">
      <formula>10</formula>
    </cfRule>
    <cfRule type="cellIs" dxfId="3287" priority="2921" operator="equal">
      <formula>9</formula>
    </cfRule>
    <cfRule type="cellIs" dxfId="3286" priority="2922" operator="equal">
      <formula>8</formula>
    </cfRule>
    <cfRule type="cellIs" dxfId="3285" priority="2923" operator="equal">
      <formula>7</formula>
    </cfRule>
    <cfRule type="cellIs" dxfId="3284" priority="2924" operator="equal">
      <formula>5</formula>
    </cfRule>
    <cfRule type="cellIs" dxfId="3283" priority="2925" operator="equal">
      <formula>4</formula>
    </cfRule>
    <cfRule type="cellIs" dxfId="3282" priority="2926" operator="equal">
      <formula>3</formula>
    </cfRule>
    <cfRule type="cellIs" dxfId="3281" priority="2927" operator="equal">
      <formula>2</formula>
    </cfRule>
    <cfRule type="cellIs" dxfId="3280" priority="2928" operator="equal">
      <formula>1</formula>
    </cfRule>
  </conditionalFormatting>
  <conditionalFormatting sqref="BK18:BK22">
    <cfRule type="cellIs" dxfId="3279" priority="2435" operator="equal">
      <formula>11</formula>
    </cfRule>
    <cfRule type="cellIs" dxfId="3278" priority="2436" operator="equal">
      <formula>""</formula>
    </cfRule>
    <cfRule type="cellIs" dxfId="3277" priority="2437" operator="equal">
      <formula>0</formula>
    </cfRule>
    <cfRule type="cellIs" dxfId="3276" priority="2438" operator="equal">
      <formula>1</formula>
    </cfRule>
    <cfRule type="cellIs" dxfId="3275" priority="2439" operator="equal">
      <formula>10</formula>
    </cfRule>
    <cfRule type="cellIs" dxfId="3274" priority="2440" operator="equal">
      <formula>9</formula>
    </cfRule>
    <cfRule type="cellIs" dxfId="3273" priority="2441" operator="equal">
      <formula>8</formula>
    </cfRule>
    <cfRule type="cellIs" dxfId="3272" priority="2442" operator="equal">
      <formula>7</formula>
    </cfRule>
    <cfRule type="cellIs" dxfId="3271" priority="2443" operator="equal">
      <formula>5</formula>
    </cfRule>
    <cfRule type="cellIs" dxfId="3270" priority="2444" operator="equal">
      <formula>4</formula>
    </cfRule>
    <cfRule type="cellIs" dxfId="3269" priority="2445" operator="equal">
      <formula>3</formula>
    </cfRule>
    <cfRule type="cellIs" dxfId="3268" priority="2446" operator="equal">
      <formula>2</formula>
    </cfRule>
    <cfRule type="cellIs" dxfId="3267" priority="2447" operator="equal">
      <formula>1</formula>
    </cfRule>
  </conditionalFormatting>
  <conditionalFormatting sqref="BK17">
    <cfRule type="cellIs" dxfId="3266" priority="2422" operator="equal">
      <formula>11</formula>
    </cfRule>
    <cfRule type="cellIs" dxfId="3265" priority="2423" operator="equal">
      <formula>""</formula>
    </cfRule>
    <cfRule type="cellIs" dxfId="3264" priority="2424" operator="equal">
      <formula>0</formula>
    </cfRule>
    <cfRule type="cellIs" dxfId="3263" priority="2425" operator="equal">
      <formula>1</formula>
    </cfRule>
    <cfRule type="cellIs" dxfId="3262" priority="2426" operator="equal">
      <formula>10</formula>
    </cfRule>
    <cfRule type="cellIs" dxfId="3261" priority="2427" operator="equal">
      <formula>9</formula>
    </cfRule>
    <cfRule type="cellIs" dxfId="3260" priority="2428" operator="equal">
      <formula>8</formula>
    </cfRule>
    <cfRule type="cellIs" dxfId="3259" priority="2429" operator="equal">
      <formula>7</formula>
    </cfRule>
    <cfRule type="cellIs" dxfId="3258" priority="2430" operator="equal">
      <formula>5</formula>
    </cfRule>
    <cfRule type="cellIs" dxfId="3257" priority="2431" operator="equal">
      <formula>4</formula>
    </cfRule>
    <cfRule type="cellIs" dxfId="3256" priority="2432" operator="equal">
      <formula>3</formula>
    </cfRule>
    <cfRule type="cellIs" dxfId="3255" priority="2433" operator="equal">
      <formula>2</formula>
    </cfRule>
    <cfRule type="cellIs" dxfId="3254" priority="2434" operator="equal">
      <formula>1</formula>
    </cfRule>
  </conditionalFormatting>
  <conditionalFormatting sqref="BM18:BM22">
    <cfRule type="cellIs" dxfId="3253" priority="2409" operator="equal">
      <formula>11</formula>
    </cfRule>
    <cfRule type="cellIs" dxfId="3252" priority="2410" operator="equal">
      <formula>""</formula>
    </cfRule>
    <cfRule type="cellIs" dxfId="3251" priority="2411" operator="equal">
      <formula>0</formula>
    </cfRule>
    <cfRule type="cellIs" dxfId="3250" priority="2412" operator="equal">
      <formula>1</formula>
    </cfRule>
    <cfRule type="cellIs" dxfId="3249" priority="2413" operator="equal">
      <formula>10</formula>
    </cfRule>
    <cfRule type="cellIs" dxfId="3248" priority="2414" operator="equal">
      <formula>9</formula>
    </cfRule>
    <cfRule type="cellIs" dxfId="3247" priority="2415" operator="equal">
      <formula>8</formula>
    </cfRule>
    <cfRule type="cellIs" dxfId="3246" priority="2416" operator="equal">
      <formula>7</formula>
    </cfRule>
    <cfRule type="cellIs" dxfId="3245" priority="2417" operator="equal">
      <formula>5</formula>
    </cfRule>
    <cfRule type="cellIs" dxfId="3244" priority="2418" operator="equal">
      <formula>4</formula>
    </cfRule>
    <cfRule type="cellIs" dxfId="3243" priority="2419" operator="equal">
      <formula>3</formula>
    </cfRule>
    <cfRule type="cellIs" dxfId="3242" priority="2420" operator="equal">
      <formula>2</formula>
    </cfRule>
    <cfRule type="cellIs" dxfId="3241" priority="2421" operator="equal">
      <formula>1</formula>
    </cfRule>
  </conditionalFormatting>
  <conditionalFormatting sqref="M18:M22">
    <cfRule type="cellIs" dxfId="3240" priority="4792" operator="equal">
      <formula>11</formula>
    </cfRule>
    <cfRule type="cellIs" dxfId="3239" priority="4793" operator="equal">
      <formula>""</formula>
    </cfRule>
    <cfRule type="cellIs" dxfId="3238" priority="4794" operator="equal">
      <formula>0</formula>
    </cfRule>
    <cfRule type="cellIs" dxfId="3237" priority="4795" operator="equal">
      <formula>1</formula>
    </cfRule>
    <cfRule type="cellIs" dxfId="3236" priority="4796" operator="equal">
      <formula>10</formula>
    </cfRule>
    <cfRule type="cellIs" dxfId="3235" priority="4797" operator="equal">
      <formula>9</formula>
    </cfRule>
    <cfRule type="cellIs" dxfId="3234" priority="4798" operator="equal">
      <formula>8</formula>
    </cfRule>
    <cfRule type="cellIs" dxfId="3233" priority="4799" operator="equal">
      <formula>7</formula>
    </cfRule>
    <cfRule type="cellIs" dxfId="3232" priority="4800" operator="equal">
      <formula>5</formula>
    </cfRule>
    <cfRule type="cellIs" dxfId="3231" priority="4801" operator="equal">
      <formula>4</formula>
    </cfRule>
    <cfRule type="cellIs" dxfId="3230" priority="4802" operator="equal">
      <formula>3</formula>
    </cfRule>
    <cfRule type="cellIs" dxfId="3229" priority="4803" operator="equal">
      <formula>2</formula>
    </cfRule>
    <cfRule type="cellIs" dxfId="3228" priority="4804" operator="equal">
      <formula>1</formula>
    </cfRule>
  </conditionalFormatting>
  <conditionalFormatting sqref="M17">
    <cfRule type="cellIs" dxfId="3227" priority="4779" operator="equal">
      <formula>11</formula>
    </cfRule>
    <cfRule type="cellIs" dxfId="3226" priority="4780" operator="equal">
      <formula>""</formula>
    </cfRule>
    <cfRule type="cellIs" dxfId="3225" priority="4781" operator="equal">
      <formula>0</formula>
    </cfRule>
    <cfRule type="cellIs" dxfId="3224" priority="4782" operator="equal">
      <formula>1</formula>
    </cfRule>
    <cfRule type="cellIs" dxfId="3223" priority="4783" operator="equal">
      <formula>10</formula>
    </cfRule>
    <cfRule type="cellIs" dxfId="3222" priority="4784" operator="equal">
      <formula>9</formula>
    </cfRule>
    <cfRule type="cellIs" dxfId="3221" priority="4785" operator="equal">
      <formula>8</formula>
    </cfRule>
    <cfRule type="cellIs" dxfId="3220" priority="4786" operator="equal">
      <formula>7</formula>
    </cfRule>
    <cfRule type="cellIs" dxfId="3219" priority="4787" operator="equal">
      <formula>5</formula>
    </cfRule>
    <cfRule type="cellIs" dxfId="3218" priority="4788" operator="equal">
      <formula>4</formula>
    </cfRule>
    <cfRule type="cellIs" dxfId="3217" priority="4789" operator="equal">
      <formula>3</formula>
    </cfRule>
    <cfRule type="cellIs" dxfId="3216" priority="4790" operator="equal">
      <formula>2</formula>
    </cfRule>
    <cfRule type="cellIs" dxfId="3215" priority="4791" operator="equal">
      <formula>1</formula>
    </cfRule>
  </conditionalFormatting>
  <conditionalFormatting sqref="V1">
    <cfRule type="expression" dxfId="3214" priority="4307">
      <formula>$C$3=""</formula>
    </cfRule>
  </conditionalFormatting>
  <conditionalFormatting sqref="O18:O22">
    <cfRule type="cellIs" dxfId="3213" priority="4281" operator="equal">
      <formula>11</formula>
    </cfRule>
    <cfRule type="cellIs" dxfId="3212" priority="4282" operator="equal">
      <formula>""</formula>
    </cfRule>
    <cfRule type="cellIs" dxfId="3211" priority="4283" operator="equal">
      <formula>0</formula>
    </cfRule>
    <cfRule type="cellIs" dxfId="3210" priority="4284" operator="equal">
      <formula>1</formula>
    </cfRule>
    <cfRule type="cellIs" dxfId="3209" priority="4285" operator="equal">
      <formula>10</formula>
    </cfRule>
    <cfRule type="cellIs" dxfId="3208" priority="4286" operator="equal">
      <formula>9</formula>
    </cfRule>
    <cfRule type="cellIs" dxfId="3207" priority="4287" operator="equal">
      <formula>8</formula>
    </cfRule>
    <cfRule type="cellIs" dxfId="3206" priority="4288" operator="equal">
      <formula>7</formula>
    </cfRule>
    <cfRule type="cellIs" dxfId="3205" priority="4289" operator="equal">
      <formula>5</formula>
    </cfRule>
    <cfRule type="cellIs" dxfId="3204" priority="4290" operator="equal">
      <formula>4</formula>
    </cfRule>
    <cfRule type="cellIs" dxfId="3203" priority="4291" operator="equal">
      <formula>3</formula>
    </cfRule>
    <cfRule type="cellIs" dxfId="3202" priority="4292" operator="equal">
      <formula>2</formula>
    </cfRule>
    <cfRule type="cellIs" dxfId="3201" priority="4293" operator="equal">
      <formula>1</formula>
    </cfRule>
  </conditionalFormatting>
  <conditionalFormatting sqref="O17">
    <cfRule type="cellIs" dxfId="3200" priority="4268" operator="equal">
      <formula>11</formula>
    </cfRule>
    <cfRule type="cellIs" dxfId="3199" priority="4269" operator="equal">
      <formula>""</formula>
    </cfRule>
    <cfRule type="cellIs" dxfId="3198" priority="4270" operator="equal">
      <formula>0</formula>
    </cfRule>
    <cfRule type="cellIs" dxfId="3197" priority="4271" operator="equal">
      <formula>1</formula>
    </cfRule>
    <cfRule type="cellIs" dxfId="3196" priority="4272" operator="equal">
      <formula>10</formula>
    </cfRule>
    <cfRule type="cellIs" dxfId="3195" priority="4273" operator="equal">
      <formula>9</formula>
    </cfRule>
    <cfRule type="cellIs" dxfId="3194" priority="4274" operator="equal">
      <formula>8</formula>
    </cfRule>
    <cfRule type="cellIs" dxfId="3193" priority="4275" operator="equal">
      <formula>7</formula>
    </cfRule>
    <cfRule type="cellIs" dxfId="3192" priority="4276" operator="equal">
      <formula>5</formula>
    </cfRule>
    <cfRule type="cellIs" dxfId="3191" priority="4277" operator="equal">
      <formula>4</formula>
    </cfRule>
    <cfRule type="cellIs" dxfId="3190" priority="4278" operator="equal">
      <formula>3</formula>
    </cfRule>
    <cfRule type="cellIs" dxfId="3189" priority="4279" operator="equal">
      <formula>2</formula>
    </cfRule>
    <cfRule type="cellIs" dxfId="3188" priority="4280" operator="equal">
      <formula>1</formula>
    </cfRule>
  </conditionalFormatting>
  <conditionalFormatting sqref="AY18:AY22">
    <cfRule type="cellIs" dxfId="3187" priority="2565" operator="equal">
      <formula>11</formula>
    </cfRule>
    <cfRule type="cellIs" dxfId="3186" priority="2566" operator="equal">
      <formula>""</formula>
    </cfRule>
    <cfRule type="cellIs" dxfId="3185" priority="2567" operator="equal">
      <formula>0</formula>
    </cfRule>
    <cfRule type="cellIs" dxfId="3184" priority="2568" operator="equal">
      <formula>1</formula>
    </cfRule>
    <cfRule type="cellIs" dxfId="3183" priority="2569" operator="equal">
      <formula>10</formula>
    </cfRule>
    <cfRule type="cellIs" dxfId="3182" priority="2570" operator="equal">
      <formula>9</formula>
    </cfRule>
    <cfRule type="cellIs" dxfId="3181" priority="2571" operator="equal">
      <formula>8</formula>
    </cfRule>
    <cfRule type="cellIs" dxfId="3180" priority="2572" operator="equal">
      <formula>7</formula>
    </cfRule>
    <cfRule type="cellIs" dxfId="3179" priority="2573" operator="equal">
      <formula>5</formula>
    </cfRule>
    <cfRule type="cellIs" dxfId="3178" priority="2574" operator="equal">
      <formula>4</formula>
    </cfRule>
    <cfRule type="cellIs" dxfId="3177" priority="2575" operator="equal">
      <formula>3</formula>
    </cfRule>
    <cfRule type="cellIs" dxfId="3176" priority="2576" operator="equal">
      <formula>2</formula>
    </cfRule>
    <cfRule type="cellIs" dxfId="3175" priority="2577" operator="equal">
      <formula>1</formula>
    </cfRule>
  </conditionalFormatting>
  <conditionalFormatting sqref="AY17">
    <cfRule type="cellIs" dxfId="3174" priority="2552" operator="equal">
      <formula>11</formula>
    </cfRule>
    <cfRule type="cellIs" dxfId="3173" priority="2553" operator="equal">
      <formula>""</formula>
    </cfRule>
    <cfRule type="cellIs" dxfId="3172" priority="2554" operator="equal">
      <formula>0</formula>
    </cfRule>
    <cfRule type="cellIs" dxfId="3171" priority="2555" operator="equal">
      <formula>1</formula>
    </cfRule>
    <cfRule type="cellIs" dxfId="3170" priority="2556" operator="equal">
      <formula>10</formula>
    </cfRule>
    <cfRule type="cellIs" dxfId="3169" priority="2557" operator="equal">
      <formula>9</formula>
    </cfRule>
    <cfRule type="cellIs" dxfId="3168" priority="2558" operator="equal">
      <formula>8</formula>
    </cfRule>
    <cfRule type="cellIs" dxfId="3167" priority="2559" operator="equal">
      <formula>7</formula>
    </cfRule>
    <cfRule type="cellIs" dxfId="3166" priority="2560" operator="equal">
      <formula>5</formula>
    </cfRule>
    <cfRule type="cellIs" dxfId="3165" priority="2561" operator="equal">
      <formula>4</formula>
    </cfRule>
    <cfRule type="cellIs" dxfId="3164" priority="2562" operator="equal">
      <formula>3</formula>
    </cfRule>
    <cfRule type="cellIs" dxfId="3163" priority="2563" operator="equal">
      <formula>2</formula>
    </cfRule>
    <cfRule type="cellIs" dxfId="3162" priority="2564" operator="equal">
      <formula>1</formula>
    </cfRule>
  </conditionalFormatting>
  <conditionalFormatting sqref="Q18:Q22">
    <cfRule type="cellIs" dxfId="3161" priority="4203" operator="equal">
      <formula>11</formula>
    </cfRule>
    <cfRule type="cellIs" dxfId="3160" priority="4204" operator="equal">
      <formula>""</formula>
    </cfRule>
    <cfRule type="cellIs" dxfId="3159" priority="4205" operator="equal">
      <formula>0</formula>
    </cfRule>
    <cfRule type="cellIs" dxfId="3158" priority="4206" operator="equal">
      <formula>1</formula>
    </cfRule>
    <cfRule type="cellIs" dxfId="3157" priority="4207" operator="equal">
      <formula>10</formula>
    </cfRule>
    <cfRule type="cellIs" dxfId="3156" priority="4208" operator="equal">
      <formula>9</formula>
    </cfRule>
    <cfRule type="cellIs" dxfId="3155" priority="4209" operator="equal">
      <formula>8</formula>
    </cfRule>
    <cfRule type="cellIs" dxfId="3154" priority="4210" operator="equal">
      <formula>7</formula>
    </cfRule>
    <cfRule type="cellIs" dxfId="3153" priority="4211" operator="equal">
      <formula>5</formula>
    </cfRule>
    <cfRule type="cellIs" dxfId="3152" priority="4212" operator="equal">
      <formula>4</formula>
    </cfRule>
    <cfRule type="cellIs" dxfId="3151" priority="4213" operator="equal">
      <formula>3</formula>
    </cfRule>
    <cfRule type="cellIs" dxfId="3150" priority="4214" operator="equal">
      <formula>2</formula>
    </cfRule>
    <cfRule type="cellIs" dxfId="3149" priority="4215" operator="equal">
      <formula>1</formula>
    </cfRule>
  </conditionalFormatting>
  <conditionalFormatting sqref="Q17">
    <cfRule type="cellIs" dxfId="3148" priority="4190" operator="equal">
      <formula>11</formula>
    </cfRule>
    <cfRule type="cellIs" dxfId="3147" priority="4191" operator="equal">
      <formula>""</formula>
    </cfRule>
    <cfRule type="cellIs" dxfId="3146" priority="4192" operator="equal">
      <formula>0</formula>
    </cfRule>
    <cfRule type="cellIs" dxfId="3145" priority="4193" operator="equal">
      <formula>1</formula>
    </cfRule>
    <cfRule type="cellIs" dxfId="3144" priority="4194" operator="equal">
      <formula>10</formula>
    </cfRule>
    <cfRule type="cellIs" dxfId="3143" priority="4195" operator="equal">
      <formula>9</formula>
    </cfRule>
    <cfRule type="cellIs" dxfId="3142" priority="4196" operator="equal">
      <formula>8</formula>
    </cfRule>
    <cfRule type="cellIs" dxfId="3141" priority="4197" operator="equal">
      <formula>7</formula>
    </cfRule>
    <cfRule type="cellIs" dxfId="3140" priority="4198" operator="equal">
      <formula>5</formula>
    </cfRule>
    <cfRule type="cellIs" dxfId="3139" priority="4199" operator="equal">
      <formula>4</formula>
    </cfRule>
    <cfRule type="cellIs" dxfId="3138" priority="4200" operator="equal">
      <formula>3</formula>
    </cfRule>
    <cfRule type="cellIs" dxfId="3137" priority="4201" operator="equal">
      <formula>2</formula>
    </cfRule>
    <cfRule type="cellIs" dxfId="3136" priority="4202" operator="equal">
      <formula>1</formula>
    </cfRule>
  </conditionalFormatting>
  <conditionalFormatting sqref="S18:S22">
    <cfRule type="cellIs" dxfId="3135" priority="4177" operator="equal">
      <formula>11</formula>
    </cfRule>
    <cfRule type="cellIs" dxfId="3134" priority="4178" operator="equal">
      <formula>""</formula>
    </cfRule>
    <cfRule type="cellIs" dxfId="3133" priority="4179" operator="equal">
      <formula>0</formula>
    </cfRule>
    <cfRule type="cellIs" dxfId="3132" priority="4180" operator="equal">
      <formula>1</formula>
    </cfRule>
    <cfRule type="cellIs" dxfId="3131" priority="4181" operator="equal">
      <formula>10</formula>
    </cfRule>
    <cfRule type="cellIs" dxfId="3130" priority="4182" operator="equal">
      <formula>9</formula>
    </cfRule>
    <cfRule type="cellIs" dxfId="3129" priority="4183" operator="equal">
      <formula>8</formula>
    </cfRule>
    <cfRule type="cellIs" dxfId="3128" priority="4184" operator="equal">
      <formula>7</formula>
    </cfRule>
    <cfRule type="cellIs" dxfId="3127" priority="4185" operator="equal">
      <formula>5</formula>
    </cfRule>
    <cfRule type="cellIs" dxfId="3126" priority="4186" operator="equal">
      <formula>4</formula>
    </cfRule>
    <cfRule type="cellIs" dxfId="3125" priority="4187" operator="equal">
      <formula>3</formula>
    </cfRule>
    <cfRule type="cellIs" dxfId="3124" priority="4188" operator="equal">
      <formula>2</formula>
    </cfRule>
    <cfRule type="cellIs" dxfId="3123" priority="4189" operator="equal">
      <formula>1</formula>
    </cfRule>
  </conditionalFormatting>
  <conditionalFormatting sqref="S17">
    <cfRule type="cellIs" dxfId="3122" priority="4164" operator="equal">
      <formula>11</formula>
    </cfRule>
    <cfRule type="cellIs" dxfId="3121" priority="4165" operator="equal">
      <formula>""</formula>
    </cfRule>
    <cfRule type="cellIs" dxfId="3120" priority="4166" operator="equal">
      <formula>0</formula>
    </cfRule>
    <cfRule type="cellIs" dxfId="3119" priority="4167" operator="equal">
      <formula>1</formula>
    </cfRule>
    <cfRule type="cellIs" dxfId="3118" priority="4168" operator="equal">
      <formula>10</formula>
    </cfRule>
    <cfRule type="cellIs" dxfId="3117" priority="4169" operator="equal">
      <formula>9</formula>
    </cfRule>
    <cfRule type="cellIs" dxfId="3116" priority="4170" operator="equal">
      <formula>8</formula>
    </cfRule>
    <cfRule type="cellIs" dxfId="3115" priority="4171" operator="equal">
      <formula>7</formula>
    </cfRule>
    <cfRule type="cellIs" dxfId="3114" priority="4172" operator="equal">
      <formula>5</formula>
    </cfRule>
    <cfRule type="cellIs" dxfId="3113" priority="4173" operator="equal">
      <formula>4</formula>
    </cfRule>
    <cfRule type="cellIs" dxfId="3112" priority="4174" operator="equal">
      <formula>3</formula>
    </cfRule>
    <cfRule type="cellIs" dxfId="3111" priority="4175" operator="equal">
      <formula>2</formula>
    </cfRule>
    <cfRule type="cellIs" dxfId="3110" priority="4176" operator="equal">
      <formula>1</formula>
    </cfRule>
  </conditionalFormatting>
  <conditionalFormatting sqref="Y18:Y22">
    <cfRule type="cellIs" dxfId="3109" priority="4099" operator="equal">
      <formula>11</formula>
    </cfRule>
    <cfRule type="cellIs" dxfId="3108" priority="4100" operator="equal">
      <formula>""</formula>
    </cfRule>
    <cfRule type="cellIs" dxfId="3107" priority="4101" operator="equal">
      <formula>0</formula>
    </cfRule>
    <cfRule type="cellIs" dxfId="3106" priority="4102" operator="equal">
      <formula>1</formula>
    </cfRule>
    <cfRule type="cellIs" dxfId="3105" priority="4103" operator="equal">
      <formula>10</formula>
    </cfRule>
    <cfRule type="cellIs" dxfId="3104" priority="4104" operator="equal">
      <formula>9</formula>
    </cfRule>
    <cfRule type="cellIs" dxfId="3103" priority="4105" operator="equal">
      <formula>8</formula>
    </cfRule>
    <cfRule type="cellIs" dxfId="3102" priority="4106" operator="equal">
      <formula>7</formula>
    </cfRule>
    <cfRule type="cellIs" dxfId="3101" priority="4107" operator="equal">
      <formula>5</formula>
    </cfRule>
    <cfRule type="cellIs" dxfId="3100" priority="4108" operator="equal">
      <formula>4</formula>
    </cfRule>
    <cfRule type="cellIs" dxfId="3099" priority="4109" operator="equal">
      <formula>3</formula>
    </cfRule>
    <cfRule type="cellIs" dxfId="3098" priority="4110" operator="equal">
      <formula>2</formula>
    </cfRule>
    <cfRule type="cellIs" dxfId="3097" priority="4111" operator="equal">
      <formula>1</formula>
    </cfRule>
  </conditionalFormatting>
  <conditionalFormatting sqref="Y17">
    <cfRule type="cellIs" dxfId="3096" priority="4086" operator="equal">
      <formula>11</formula>
    </cfRule>
    <cfRule type="cellIs" dxfId="3095" priority="4087" operator="equal">
      <formula>""</formula>
    </cfRule>
    <cfRule type="cellIs" dxfId="3094" priority="4088" operator="equal">
      <formula>0</formula>
    </cfRule>
    <cfRule type="cellIs" dxfId="3093" priority="4089" operator="equal">
      <formula>1</formula>
    </cfRule>
    <cfRule type="cellIs" dxfId="3092" priority="4090" operator="equal">
      <formula>10</formula>
    </cfRule>
    <cfRule type="cellIs" dxfId="3091" priority="4091" operator="equal">
      <formula>9</formula>
    </cfRule>
    <cfRule type="cellIs" dxfId="3090" priority="4092" operator="equal">
      <formula>8</formula>
    </cfRule>
    <cfRule type="cellIs" dxfId="3089" priority="4093" operator="equal">
      <formula>7</formula>
    </cfRule>
    <cfRule type="cellIs" dxfId="3088" priority="4094" operator="equal">
      <formula>5</formula>
    </cfRule>
    <cfRule type="cellIs" dxfId="3087" priority="4095" operator="equal">
      <formula>4</formula>
    </cfRule>
    <cfRule type="cellIs" dxfId="3086" priority="4096" operator="equal">
      <formula>3</formula>
    </cfRule>
    <cfRule type="cellIs" dxfId="3085" priority="4097" operator="equal">
      <formula>2</formula>
    </cfRule>
    <cfRule type="cellIs" dxfId="3084" priority="4098" operator="equal">
      <formula>1</formula>
    </cfRule>
  </conditionalFormatting>
  <conditionalFormatting sqref="AA18:AA22">
    <cfRule type="cellIs" dxfId="3083" priority="4073" operator="equal">
      <formula>11</formula>
    </cfRule>
    <cfRule type="cellIs" dxfId="3082" priority="4074" operator="equal">
      <formula>""</formula>
    </cfRule>
    <cfRule type="cellIs" dxfId="3081" priority="4075" operator="equal">
      <formula>0</formula>
    </cfRule>
    <cfRule type="cellIs" dxfId="3080" priority="4076" operator="equal">
      <formula>1</formula>
    </cfRule>
    <cfRule type="cellIs" dxfId="3079" priority="4077" operator="equal">
      <formula>10</formula>
    </cfRule>
    <cfRule type="cellIs" dxfId="3078" priority="4078" operator="equal">
      <formula>9</formula>
    </cfRule>
    <cfRule type="cellIs" dxfId="3077" priority="4079" operator="equal">
      <formula>8</formula>
    </cfRule>
    <cfRule type="cellIs" dxfId="3076" priority="4080" operator="equal">
      <formula>7</formula>
    </cfRule>
    <cfRule type="cellIs" dxfId="3075" priority="4081" operator="equal">
      <formula>5</formula>
    </cfRule>
    <cfRule type="cellIs" dxfId="3074" priority="4082" operator="equal">
      <formula>4</formula>
    </cfRule>
    <cfRule type="cellIs" dxfId="3073" priority="4083" operator="equal">
      <formula>3</formula>
    </cfRule>
    <cfRule type="cellIs" dxfId="3072" priority="4084" operator="equal">
      <formula>2</formula>
    </cfRule>
    <cfRule type="cellIs" dxfId="3071" priority="4085" operator="equal">
      <formula>1</formula>
    </cfRule>
  </conditionalFormatting>
  <conditionalFormatting sqref="AA17">
    <cfRule type="cellIs" dxfId="3070" priority="4060" operator="equal">
      <formula>11</formula>
    </cfRule>
    <cfRule type="cellIs" dxfId="3069" priority="4061" operator="equal">
      <formula>""</formula>
    </cfRule>
    <cfRule type="cellIs" dxfId="3068" priority="4062" operator="equal">
      <formula>0</formula>
    </cfRule>
    <cfRule type="cellIs" dxfId="3067" priority="4063" operator="equal">
      <formula>1</formula>
    </cfRule>
    <cfRule type="cellIs" dxfId="3066" priority="4064" operator="equal">
      <formula>10</formula>
    </cfRule>
    <cfRule type="cellIs" dxfId="3065" priority="4065" operator="equal">
      <formula>9</formula>
    </cfRule>
    <cfRule type="cellIs" dxfId="3064" priority="4066" operator="equal">
      <formula>8</formula>
    </cfRule>
    <cfRule type="cellIs" dxfId="3063" priority="4067" operator="equal">
      <formula>7</formula>
    </cfRule>
    <cfRule type="cellIs" dxfId="3062" priority="4068" operator="equal">
      <formula>5</formula>
    </cfRule>
    <cfRule type="cellIs" dxfId="3061" priority="4069" operator="equal">
      <formula>4</formula>
    </cfRule>
    <cfRule type="cellIs" dxfId="3060" priority="4070" operator="equal">
      <formula>3</formula>
    </cfRule>
    <cfRule type="cellIs" dxfId="3059" priority="4071" operator="equal">
      <formula>2</formula>
    </cfRule>
    <cfRule type="cellIs" dxfId="3058" priority="4072" operator="equal">
      <formula>1</formula>
    </cfRule>
  </conditionalFormatting>
  <conditionalFormatting sqref="C18:C22">
    <cfRule type="cellIs" dxfId="3057" priority="4047" operator="equal">
      <formula>11</formula>
    </cfRule>
    <cfRule type="cellIs" dxfId="3056" priority="4048" operator="equal">
      <formula>""</formula>
    </cfRule>
    <cfRule type="cellIs" dxfId="3055" priority="4049" operator="equal">
      <formula>0</formula>
    </cfRule>
    <cfRule type="cellIs" dxfId="3054" priority="4050" operator="equal">
      <formula>1</formula>
    </cfRule>
    <cfRule type="cellIs" dxfId="3053" priority="4051" operator="equal">
      <formula>10</formula>
    </cfRule>
    <cfRule type="cellIs" dxfId="3052" priority="4052" operator="equal">
      <formula>9</formula>
    </cfRule>
    <cfRule type="cellIs" dxfId="3051" priority="4053" operator="equal">
      <formula>8</formula>
    </cfRule>
    <cfRule type="cellIs" dxfId="3050" priority="4054" operator="equal">
      <formula>7</formula>
    </cfRule>
    <cfRule type="cellIs" dxfId="3049" priority="4055" operator="equal">
      <formula>5</formula>
    </cfRule>
    <cfRule type="cellIs" dxfId="3048" priority="4056" operator="equal">
      <formula>4</formula>
    </cfRule>
    <cfRule type="cellIs" dxfId="3047" priority="4057" operator="equal">
      <formula>3</formula>
    </cfRule>
    <cfRule type="cellIs" dxfId="3046" priority="4058" operator="equal">
      <formula>2</formula>
    </cfRule>
    <cfRule type="cellIs" dxfId="3045" priority="4059" operator="equal">
      <formula>1</formula>
    </cfRule>
  </conditionalFormatting>
  <conditionalFormatting sqref="C17">
    <cfRule type="cellIs" dxfId="3044" priority="4034" operator="equal">
      <formula>11</formula>
    </cfRule>
    <cfRule type="cellIs" dxfId="3043" priority="4035" operator="equal">
      <formula>""</formula>
    </cfRule>
    <cfRule type="cellIs" dxfId="3042" priority="4036" operator="equal">
      <formula>0</formula>
    </cfRule>
    <cfRule type="cellIs" dxfId="3041" priority="4037" operator="equal">
      <formula>1</formula>
    </cfRule>
    <cfRule type="cellIs" dxfId="3040" priority="4038" operator="equal">
      <formula>10</formula>
    </cfRule>
    <cfRule type="cellIs" dxfId="3039" priority="4039" operator="equal">
      <formula>9</formula>
    </cfRule>
    <cfRule type="cellIs" dxfId="3038" priority="4040" operator="equal">
      <formula>8</formula>
    </cfRule>
    <cfRule type="cellIs" dxfId="3037" priority="4041" operator="equal">
      <formula>7</formula>
    </cfRule>
    <cfRule type="cellIs" dxfId="3036" priority="4042" operator="equal">
      <formula>5</formula>
    </cfRule>
    <cfRule type="cellIs" dxfId="3035" priority="4043" operator="equal">
      <formula>4</formula>
    </cfRule>
    <cfRule type="cellIs" dxfId="3034" priority="4044" operator="equal">
      <formula>3</formula>
    </cfRule>
    <cfRule type="cellIs" dxfId="3033" priority="4045" operator="equal">
      <formula>2</formula>
    </cfRule>
    <cfRule type="cellIs" dxfId="3032" priority="4046" operator="equal">
      <formula>1</formula>
    </cfRule>
  </conditionalFormatting>
  <conditionalFormatting sqref="E18:E22">
    <cfRule type="cellIs" dxfId="3031" priority="4021" operator="equal">
      <formula>11</formula>
    </cfRule>
    <cfRule type="cellIs" dxfId="3030" priority="4022" operator="equal">
      <formula>""</formula>
    </cfRule>
    <cfRule type="cellIs" dxfId="3029" priority="4023" operator="equal">
      <formula>0</formula>
    </cfRule>
    <cfRule type="cellIs" dxfId="3028" priority="4024" operator="equal">
      <formula>1</formula>
    </cfRule>
    <cfRule type="cellIs" dxfId="3027" priority="4025" operator="equal">
      <formula>10</formula>
    </cfRule>
    <cfRule type="cellIs" dxfId="3026" priority="4026" operator="equal">
      <formula>9</formula>
    </cfRule>
    <cfRule type="cellIs" dxfId="3025" priority="4027" operator="equal">
      <formula>8</formula>
    </cfRule>
    <cfRule type="cellIs" dxfId="3024" priority="4028" operator="equal">
      <formula>7</formula>
    </cfRule>
    <cfRule type="cellIs" dxfId="3023" priority="4029" operator="equal">
      <formula>5</formula>
    </cfRule>
    <cfRule type="cellIs" dxfId="3022" priority="4030" operator="equal">
      <formula>4</formula>
    </cfRule>
    <cfRule type="cellIs" dxfId="3021" priority="4031" operator="equal">
      <formula>3</formula>
    </cfRule>
    <cfRule type="cellIs" dxfId="3020" priority="4032" operator="equal">
      <formula>2</formula>
    </cfRule>
    <cfRule type="cellIs" dxfId="3019" priority="4033" operator="equal">
      <formula>1</formula>
    </cfRule>
  </conditionalFormatting>
  <conditionalFormatting sqref="E17">
    <cfRule type="cellIs" dxfId="3018" priority="4008" operator="equal">
      <formula>11</formula>
    </cfRule>
    <cfRule type="cellIs" dxfId="3017" priority="4009" operator="equal">
      <formula>""</formula>
    </cfRule>
    <cfRule type="cellIs" dxfId="3016" priority="4010" operator="equal">
      <formula>0</formula>
    </cfRule>
    <cfRule type="cellIs" dxfId="3015" priority="4011" operator="equal">
      <formula>1</formula>
    </cfRule>
    <cfRule type="cellIs" dxfId="3014" priority="4012" operator="equal">
      <formula>10</formula>
    </cfRule>
    <cfRule type="cellIs" dxfId="3013" priority="4013" operator="equal">
      <formula>9</formula>
    </cfRule>
    <cfRule type="cellIs" dxfId="3012" priority="4014" operator="equal">
      <formula>8</formula>
    </cfRule>
    <cfRule type="cellIs" dxfId="3011" priority="4015" operator="equal">
      <formula>7</formula>
    </cfRule>
    <cfRule type="cellIs" dxfId="3010" priority="4016" operator="equal">
      <formula>5</formula>
    </cfRule>
    <cfRule type="cellIs" dxfId="3009" priority="4017" operator="equal">
      <formula>4</formula>
    </cfRule>
    <cfRule type="cellIs" dxfId="3008" priority="4018" operator="equal">
      <formula>3</formula>
    </cfRule>
    <cfRule type="cellIs" dxfId="3007" priority="4019" operator="equal">
      <formula>2</formula>
    </cfRule>
    <cfRule type="cellIs" dxfId="3006" priority="4020" operator="equal">
      <formula>1</formula>
    </cfRule>
  </conditionalFormatting>
  <conditionalFormatting sqref="G18:G22">
    <cfRule type="cellIs" dxfId="3005" priority="3995" operator="equal">
      <formula>11</formula>
    </cfRule>
    <cfRule type="cellIs" dxfId="3004" priority="3996" operator="equal">
      <formula>""</formula>
    </cfRule>
    <cfRule type="cellIs" dxfId="3003" priority="3997" operator="equal">
      <formula>0</formula>
    </cfRule>
    <cfRule type="cellIs" dxfId="3002" priority="3998" operator="equal">
      <formula>1</formula>
    </cfRule>
    <cfRule type="cellIs" dxfId="3001" priority="3999" operator="equal">
      <formula>10</formula>
    </cfRule>
    <cfRule type="cellIs" dxfId="3000" priority="4000" operator="equal">
      <formula>9</formula>
    </cfRule>
    <cfRule type="cellIs" dxfId="2999" priority="4001" operator="equal">
      <formula>8</formula>
    </cfRule>
    <cfRule type="cellIs" dxfId="2998" priority="4002" operator="equal">
      <formula>7</formula>
    </cfRule>
    <cfRule type="cellIs" dxfId="2997" priority="4003" operator="equal">
      <formula>5</formula>
    </cfRule>
    <cfRule type="cellIs" dxfId="2996" priority="4004" operator="equal">
      <formula>4</formula>
    </cfRule>
    <cfRule type="cellIs" dxfId="2995" priority="4005" operator="equal">
      <formula>3</formula>
    </cfRule>
    <cfRule type="cellIs" dxfId="2994" priority="4006" operator="equal">
      <formula>2</formula>
    </cfRule>
    <cfRule type="cellIs" dxfId="2993" priority="4007" operator="equal">
      <formula>1</formula>
    </cfRule>
  </conditionalFormatting>
  <conditionalFormatting sqref="G17">
    <cfRule type="cellIs" dxfId="2992" priority="3982" operator="equal">
      <formula>11</formula>
    </cfRule>
    <cfRule type="cellIs" dxfId="2991" priority="3983" operator="equal">
      <formula>""</formula>
    </cfRule>
    <cfRule type="cellIs" dxfId="2990" priority="3984" operator="equal">
      <formula>0</formula>
    </cfRule>
    <cfRule type="cellIs" dxfId="2989" priority="3985" operator="equal">
      <formula>1</formula>
    </cfRule>
    <cfRule type="cellIs" dxfId="2988" priority="3986" operator="equal">
      <formula>10</formula>
    </cfRule>
    <cfRule type="cellIs" dxfId="2987" priority="3987" operator="equal">
      <formula>9</formula>
    </cfRule>
    <cfRule type="cellIs" dxfId="2986" priority="3988" operator="equal">
      <formula>8</formula>
    </cfRule>
    <cfRule type="cellIs" dxfId="2985" priority="3989" operator="equal">
      <formula>7</formula>
    </cfRule>
    <cfRule type="cellIs" dxfId="2984" priority="3990" operator="equal">
      <formula>5</formula>
    </cfRule>
    <cfRule type="cellIs" dxfId="2983" priority="3991" operator="equal">
      <formula>4</formula>
    </cfRule>
    <cfRule type="cellIs" dxfId="2982" priority="3992" operator="equal">
      <formula>3</formula>
    </cfRule>
    <cfRule type="cellIs" dxfId="2981" priority="3993" operator="equal">
      <formula>2</formula>
    </cfRule>
    <cfRule type="cellIs" dxfId="2980" priority="3994" operator="equal">
      <formula>1</formula>
    </cfRule>
  </conditionalFormatting>
  <conditionalFormatting sqref="I18:I22">
    <cfRule type="cellIs" dxfId="2979" priority="3969" operator="equal">
      <formula>11</formula>
    </cfRule>
    <cfRule type="cellIs" dxfId="2978" priority="3970" operator="equal">
      <formula>""</formula>
    </cfRule>
    <cfRule type="cellIs" dxfId="2977" priority="3971" operator="equal">
      <formula>0</formula>
    </cfRule>
    <cfRule type="cellIs" dxfId="2976" priority="3972" operator="equal">
      <formula>1</formula>
    </cfRule>
    <cfRule type="cellIs" dxfId="2975" priority="3973" operator="equal">
      <formula>10</formula>
    </cfRule>
    <cfRule type="cellIs" dxfId="2974" priority="3974" operator="equal">
      <formula>9</formula>
    </cfRule>
    <cfRule type="cellIs" dxfId="2973" priority="3975" operator="equal">
      <formula>8</formula>
    </cfRule>
    <cfRule type="cellIs" dxfId="2972" priority="3976" operator="equal">
      <formula>7</formula>
    </cfRule>
    <cfRule type="cellIs" dxfId="2971" priority="3977" operator="equal">
      <formula>5</formula>
    </cfRule>
    <cfRule type="cellIs" dxfId="2970" priority="3978" operator="equal">
      <formula>4</formula>
    </cfRule>
    <cfRule type="cellIs" dxfId="2969" priority="3979" operator="equal">
      <formula>3</formula>
    </cfRule>
    <cfRule type="cellIs" dxfId="2968" priority="3980" operator="equal">
      <formula>2</formula>
    </cfRule>
    <cfRule type="cellIs" dxfId="2967" priority="3981" operator="equal">
      <formula>1</formula>
    </cfRule>
  </conditionalFormatting>
  <conditionalFormatting sqref="I17">
    <cfRule type="cellIs" dxfId="2966" priority="3956" operator="equal">
      <formula>11</formula>
    </cfRule>
    <cfRule type="cellIs" dxfId="2965" priority="3957" operator="equal">
      <formula>""</formula>
    </cfRule>
    <cfRule type="cellIs" dxfId="2964" priority="3958" operator="equal">
      <formula>0</formula>
    </cfRule>
    <cfRule type="cellIs" dxfId="2963" priority="3959" operator="equal">
      <formula>1</formula>
    </cfRule>
    <cfRule type="cellIs" dxfId="2962" priority="3960" operator="equal">
      <formula>10</formula>
    </cfRule>
    <cfRule type="cellIs" dxfId="2961" priority="3961" operator="equal">
      <formula>9</formula>
    </cfRule>
    <cfRule type="cellIs" dxfId="2960" priority="3962" operator="equal">
      <formula>8</formula>
    </cfRule>
    <cfRule type="cellIs" dxfId="2959" priority="3963" operator="equal">
      <formula>7</formula>
    </cfRule>
    <cfRule type="cellIs" dxfId="2958" priority="3964" operator="equal">
      <formula>5</formula>
    </cfRule>
    <cfRule type="cellIs" dxfId="2957" priority="3965" operator="equal">
      <formula>4</formula>
    </cfRule>
    <cfRule type="cellIs" dxfId="2956" priority="3966" operator="equal">
      <formula>3</formula>
    </cfRule>
    <cfRule type="cellIs" dxfId="2955" priority="3967" operator="equal">
      <formula>2</formula>
    </cfRule>
    <cfRule type="cellIs" dxfId="2954" priority="3968" operator="equal">
      <formula>1</formula>
    </cfRule>
  </conditionalFormatting>
  <conditionalFormatting sqref="M25:M29">
    <cfRule type="cellIs" dxfId="2953" priority="3891" operator="equal">
      <formula>11</formula>
    </cfRule>
    <cfRule type="cellIs" dxfId="2952" priority="3892" operator="equal">
      <formula>""</formula>
    </cfRule>
    <cfRule type="cellIs" dxfId="2951" priority="3893" operator="equal">
      <formula>0</formula>
    </cfRule>
    <cfRule type="cellIs" dxfId="2950" priority="3894" operator="equal">
      <formula>1</formula>
    </cfRule>
    <cfRule type="cellIs" dxfId="2949" priority="3895" operator="equal">
      <formula>10</formula>
    </cfRule>
    <cfRule type="cellIs" dxfId="2948" priority="3896" operator="equal">
      <formula>9</formula>
    </cfRule>
    <cfRule type="cellIs" dxfId="2947" priority="3897" operator="equal">
      <formula>8</formula>
    </cfRule>
    <cfRule type="cellIs" dxfId="2946" priority="3898" operator="equal">
      <formula>7</formula>
    </cfRule>
    <cfRule type="cellIs" dxfId="2945" priority="3899" operator="equal">
      <formula>5</formula>
    </cfRule>
    <cfRule type="cellIs" dxfId="2944" priority="3900" operator="equal">
      <formula>4</formula>
    </cfRule>
    <cfRule type="cellIs" dxfId="2943" priority="3901" operator="equal">
      <formula>3</formula>
    </cfRule>
    <cfRule type="cellIs" dxfId="2942" priority="3902" operator="equal">
      <formula>2</formula>
    </cfRule>
    <cfRule type="cellIs" dxfId="2941" priority="3903" operator="equal">
      <formula>1</formula>
    </cfRule>
  </conditionalFormatting>
  <conditionalFormatting sqref="M24">
    <cfRule type="cellIs" dxfId="2940" priority="3878" operator="equal">
      <formula>11</formula>
    </cfRule>
    <cfRule type="cellIs" dxfId="2939" priority="3879" operator="equal">
      <formula>""</formula>
    </cfRule>
    <cfRule type="cellIs" dxfId="2938" priority="3880" operator="equal">
      <formula>0</formula>
    </cfRule>
    <cfRule type="cellIs" dxfId="2937" priority="3881" operator="equal">
      <formula>1</formula>
    </cfRule>
    <cfRule type="cellIs" dxfId="2936" priority="3882" operator="equal">
      <formula>10</formula>
    </cfRule>
    <cfRule type="cellIs" dxfId="2935" priority="3883" operator="equal">
      <formula>9</formula>
    </cfRule>
    <cfRule type="cellIs" dxfId="2934" priority="3884" operator="equal">
      <formula>8</formula>
    </cfRule>
    <cfRule type="cellIs" dxfId="2933" priority="3885" operator="equal">
      <formula>7</formula>
    </cfRule>
    <cfRule type="cellIs" dxfId="2932" priority="3886" operator="equal">
      <formula>5</formula>
    </cfRule>
    <cfRule type="cellIs" dxfId="2931" priority="3887" operator="equal">
      <formula>4</formula>
    </cfRule>
    <cfRule type="cellIs" dxfId="2930" priority="3888" operator="equal">
      <formula>3</formula>
    </cfRule>
    <cfRule type="cellIs" dxfId="2929" priority="3889" operator="equal">
      <formula>2</formula>
    </cfRule>
    <cfRule type="cellIs" dxfId="2928" priority="3890" operator="equal">
      <formula>1</formula>
    </cfRule>
  </conditionalFormatting>
  <conditionalFormatting sqref="O25:O29">
    <cfRule type="cellIs" dxfId="2927" priority="3865" operator="equal">
      <formula>11</formula>
    </cfRule>
    <cfRule type="cellIs" dxfId="2926" priority="3866" operator="equal">
      <formula>""</formula>
    </cfRule>
    <cfRule type="cellIs" dxfId="2925" priority="3867" operator="equal">
      <formula>0</formula>
    </cfRule>
    <cfRule type="cellIs" dxfId="2924" priority="3868" operator="equal">
      <formula>1</formula>
    </cfRule>
    <cfRule type="cellIs" dxfId="2923" priority="3869" operator="equal">
      <formula>10</formula>
    </cfRule>
    <cfRule type="cellIs" dxfId="2922" priority="3870" operator="equal">
      <formula>9</formula>
    </cfRule>
    <cfRule type="cellIs" dxfId="2921" priority="3871" operator="equal">
      <formula>8</formula>
    </cfRule>
    <cfRule type="cellIs" dxfId="2920" priority="3872" operator="equal">
      <formula>7</formula>
    </cfRule>
    <cfRule type="cellIs" dxfId="2919" priority="3873" operator="equal">
      <formula>5</formula>
    </cfRule>
    <cfRule type="cellIs" dxfId="2918" priority="3874" operator="equal">
      <formula>4</formula>
    </cfRule>
    <cfRule type="cellIs" dxfId="2917" priority="3875" operator="equal">
      <formula>3</formula>
    </cfRule>
    <cfRule type="cellIs" dxfId="2916" priority="3876" operator="equal">
      <formula>2</formula>
    </cfRule>
    <cfRule type="cellIs" dxfId="2915" priority="3877" operator="equal">
      <formula>1</formula>
    </cfRule>
  </conditionalFormatting>
  <conditionalFormatting sqref="O24">
    <cfRule type="cellIs" dxfId="2914" priority="3852" operator="equal">
      <formula>11</formula>
    </cfRule>
    <cfRule type="cellIs" dxfId="2913" priority="3853" operator="equal">
      <formula>""</formula>
    </cfRule>
    <cfRule type="cellIs" dxfId="2912" priority="3854" operator="equal">
      <formula>0</formula>
    </cfRule>
    <cfRule type="cellIs" dxfId="2911" priority="3855" operator="equal">
      <formula>1</formula>
    </cfRule>
    <cfRule type="cellIs" dxfId="2910" priority="3856" operator="equal">
      <formula>10</formula>
    </cfRule>
    <cfRule type="cellIs" dxfId="2909" priority="3857" operator="equal">
      <formula>9</formula>
    </cfRule>
    <cfRule type="cellIs" dxfId="2908" priority="3858" operator="equal">
      <formula>8</formula>
    </cfRule>
    <cfRule type="cellIs" dxfId="2907" priority="3859" operator="equal">
      <formula>7</formula>
    </cfRule>
    <cfRule type="cellIs" dxfId="2906" priority="3860" operator="equal">
      <formula>5</formula>
    </cfRule>
    <cfRule type="cellIs" dxfId="2905" priority="3861" operator="equal">
      <formula>4</formula>
    </cfRule>
    <cfRule type="cellIs" dxfId="2904" priority="3862" operator="equal">
      <formula>3</formula>
    </cfRule>
    <cfRule type="cellIs" dxfId="2903" priority="3863" operator="equal">
      <formula>2</formula>
    </cfRule>
    <cfRule type="cellIs" dxfId="2902" priority="3864" operator="equal">
      <formula>1</formula>
    </cfRule>
  </conditionalFormatting>
  <conditionalFormatting sqref="Q25:Q29">
    <cfRule type="cellIs" dxfId="2901" priority="3839" operator="equal">
      <formula>11</formula>
    </cfRule>
    <cfRule type="cellIs" dxfId="2900" priority="3840" operator="equal">
      <formula>""</formula>
    </cfRule>
    <cfRule type="cellIs" dxfId="2899" priority="3841" operator="equal">
      <formula>0</formula>
    </cfRule>
    <cfRule type="cellIs" dxfId="2898" priority="3842" operator="equal">
      <formula>1</formula>
    </cfRule>
    <cfRule type="cellIs" dxfId="2897" priority="3843" operator="equal">
      <formula>10</formula>
    </cfRule>
    <cfRule type="cellIs" dxfId="2896" priority="3844" operator="equal">
      <formula>9</formula>
    </cfRule>
    <cfRule type="cellIs" dxfId="2895" priority="3845" operator="equal">
      <formula>8</formula>
    </cfRule>
    <cfRule type="cellIs" dxfId="2894" priority="3846" operator="equal">
      <formula>7</formula>
    </cfRule>
    <cfRule type="cellIs" dxfId="2893" priority="3847" operator="equal">
      <formula>5</formula>
    </cfRule>
    <cfRule type="cellIs" dxfId="2892" priority="3848" operator="equal">
      <formula>4</formula>
    </cfRule>
    <cfRule type="cellIs" dxfId="2891" priority="3849" operator="equal">
      <formula>3</formula>
    </cfRule>
    <cfRule type="cellIs" dxfId="2890" priority="3850" operator="equal">
      <formula>2</formula>
    </cfRule>
    <cfRule type="cellIs" dxfId="2889" priority="3851" operator="equal">
      <formula>1</formula>
    </cfRule>
  </conditionalFormatting>
  <conditionalFormatting sqref="Q24">
    <cfRule type="cellIs" dxfId="2888" priority="3826" operator="equal">
      <formula>11</formula>
    </cfRule>
    <cfRule type="cellIs" dxfId="2887" priority="3827" operator="equal">
      <formula>""</formula>
    </cfRule>
    <cfRule type="cellIs" dxfId="2886" priority="3828" operator="equal">
      <formula>0</formula>
    </cfRule>
    <cfRule type="cellIs" dxfId="2885" priority="3829" operator="equal">
      <formula>1</formula>
    </cfRule>
    <cfRule type="cellIs" dxfId="2884" priority="3830" operator="equal">
      <formula>10</formula>
    </cfRule>
    <cfRule type="cellIs" dxfId="2883" priority="3831" operator="equal">
      <formula>9</formula>
    </cfRule>
    <cfRule type="cellIs" dxfId="2882" priority="3832" operator="equal">
      <formula>8</formula>
    </cfRule>
    <cfRule type="cellIs" dxfId="2881" priority="3833" operator="equal">
      <formula>7</formula>
    </cfRule>
    <cfRule type="cellIs" dxfId="2880" priority="3834" operator="equal">
      <formula>5</formula>
    </cfRule>
    <cfRule type="cellIs" dxfId="2879" priority="3835" operator="equal">
      <formula>4</formula>
    </cfRule>
    <cfRule type="cellIs" dxfId="2878" priority="3836" operator="equal">
      <formula>3</formula>
    </cfRule>
    <cfRule type="cellIs" dxfId="2877" priority="3837" operator="equal">
      <formula>2</formula>
    </cfRule>
    <cfRule type="cellIs" dxfId="2876" priority="3838" operator="equal">
      <formula>1</formula>
    </cfRule>
  </conditionalFormatting>
  <conditionalFormatting sqref="S25:S29">
    <cfRule type="cellIs" dxfId="2875" priority="3813" operator="equal">
      <formula>11</formula>
    </cfRule>
    <cfRule type="cellIs" dxfId="2874" priority="3814" operator="equal">
      <formula>""</formula>
    </cfRule>
    <cfRule type="cellIs" dxfId="2873" priority="3815" operator="equal">
      <formula>0</formula>
    </cfRule>
    <cfRule type="cellIs" dxfId="2872" priority="3816" operator="equal">
      <formula>1</formula>
    </cfRule>
    <cfRule type="cellIs" dxfId="2871" priority="3817" operator="equal">
      <formula>10</formula>
    </cfRule>
    <cfRule type="cellIs" dxfId="2870" priority="3818" operator="equal">
      <formula>9</formula>
    </cfRule>
    <cfRule type="cellIs" dxfId="2869" priority="3819" operator="equal">
      <formula>8</formula>
    </cfRule>
    <cfRule type="cellIs" dxfId="2868" priority="3820" operator="equal">
      <formula>7</formula>
    </cfRule>
    <cfRule type="cellIs" dxfId="2867" priority="3821" operator="equal">
      <formula>5</formula>
    </cfRule>
    <cfRule type="cellIs" dxfId="2866" priority="3822" operator="equal">
      <formula>4</formula>
    </cfRule>
    <cfRule type="cellIs" dxfId="2865" priority="3823" operator="equal">
      <formula>3</formula>
    </cfRule>
    <cfRule type="cellIs" dxfId="2864" priority="3824" operator="equal">
      <formula>2</formula>
    </cfRule>
    <cfRule type="cellIs" dxfId="2863" priority="3825" operator="equal">
      <formula>1</formula>
    </cfRule>
  </conditionalFormatting>
  <conditionalFormatting sqref="S24">
    <cfRule type="cellIs" dxfId="2862" priority="3800" operator="equal">
      <formula>11</formula>
    </cfRule>
    <cfRule type="cellIs" dxfId="2861" priority="3801" operator="equal">
      <formula>""</formula>
    </cfRule>
    <cfRule type="cellIs" dxfId="2860" priority="3802" operator="equal">
      <formula>0</formula>
    </cfRule>
    <cfRule type="cellIs" dxfId="2859" priority="3803" operator="equal">
      <formula>1</formula>
    </cfRule>
    <cfRule type="cellIs" dxfId="2858" priority="3804" operator="equal">
      <formula>10</formula>
    </cfRule>
    <cfRule type="cellIs" dxfId="2857" priority="3805" operator="equal">
      <formula>9</formula>
    </cfRule>
    <cfRule type="cellIs" dxfId="2856" priority="3806" operator="equal">
      <formula>8</formula>
    </cfRule>
    <cfRule type="cellIs" dxfId="2855" priority="3807" operator="equal">
      <formula>7</formula>
    </cfRule>
    <cfRule type="cellIs" dxfId="2854" priority="3808" operator="equal">
      <formula>5</formula>
    </cfRule>
    <cfRule type="cellIs" dxfId="2853" priority="3809" operator="equal">
      <formula>4</formula>
    </cfRule>
    <cfRule type="cellIs" dxfId="2852" priority="3810" operator="equal">
      <formula>3</formula>
    </cfRule>
    <cfRule type="cellIs" dxfId="2851" priority="3811" operator="equal">
      <formula>2</formula>
    </cfRule>
    <cfRule type="cellIs" dxfId="2850" priority="3812" operator="equal">
      <formula>1</formula>
    </cfRule>
  </conditionalFormatting>
  <conditionalFormatting sqref="U25:U29">
    <cfRule type="cellIs" dxfId="2849" priority="3787" operator="equal">
      <formula>11</formula>
    </cfRule>
    <cfRule type="cellIs" dxfId="2848" priority="3788" operator="equal">
      <formula>""</formula>
    </cfRule>
    <cfRule type="cellIs" dxfId="2847" priority="3789" operator="equal">
      <formula>0</formula>
    </cfRule>
    <cfRule type="cellIs" dxfId="2846" priority="3790" operator="equal">
      <formula>1</formula>
    </cfRule>
    <cfRule type="cellIs" dxfId="2845" priority="3791" operator="equal">
      <formula>10</formula>
    </cfRule>
    <cfRule type="cellIs" dxfId="2844" priority="3792" operator="equal">
      <formula>9</formula>
    </cfRule>
    <cfRule type="cellIs" dxfId="2843" priority="3793" operator="equal">
      <formula>8</formula>
    </cfRule>
    <cfRule type="cellIs" dxfId="2842" priority="3794" operator="equal">
      <formula>7</formula>
    </cfRule>
    <cfRule type="cellIs" dxfId="2841" priority="3795" operator="equal">
      <formula>5</formula>
    </cfRule>
    <cfRule type="cellIs" dxfId="2840" priority="3796" operator="equal">
      <formula>4</formula>
    </cfRule>
    <cfRule type="cellIs" dxfId="2839" priority="3797" operator="equal">
      <formula>3</formula>
    </cfRule>
    <cfRule type="cellIs" dxfId="2838" priority="3798" operator="equal">
      <formula>2</formula>
    </cfRule>
    <cfRule type="cellIs" dxfId="2837" priority="3799" operator="equal">
      <formula>1</formula>
    </cfRule>
  </conditionalFormatting>
  <conditionalFormatting sqref="U24">
    <cfRule type="cellIs" dxfId="2836" priority="3774" operator="equal">
      <formula>11</formula>
    </cfRule>
    <cfRule type="cellIs" dxfId="2835" priority="3775" operator="equal">
      <formula>""</formula>
    </cfRule>
    <cfRule type="cellIs" dxfId="2834" priority="3776" operator="equal">
      <formula>0</formula>
    </cfRule>
    <cfRule type="cellIs" dxfId="2833" priority="3777" operator="equal">
      <formula>1</formula>
    </cfRule>
    <cfRule type="cellIs" dxfId="2832" priority="3778" operator="equal">
      <formula>10</formula>
    </cfRule>
    <cfRule type="cellIs" dxfId="2831" priority="3779" operator="equal">
      <formula>9</formula>
    </cfRule>
    <cfRule type="cellIs" dxfId="2830" priority="3780" operator="equal">
      <formula>8</formula>
    </cfRule>
    <cfRule type="cellIs" dxfId="2829" priority="3781" operator="equal">
      <formula>7</formula>
    </cfRule>
    <cfRule type="cellIs" dxfId="2828" priority="3782" operator="equal">
      <formula>5</formula>
    </cfRule>
    <cfRule type="cellIs" dxfId="2827" priority="3783" operator="equal">
      <formula>4</formula>
    </cfRule>
    <cfRule type="cellIs" dxfId="2826" priority="3784" operator="equal">
      <formula>3</formula>
    </cfRule>
    <cfRule type="cellIs" dxfId="2825" priority="3785" operator="equal">
      <formula>2</formula>
    </cfRule>
    <cfRule type="cellIs" dxfId="2824" priority="3786" operator="equal">
      <formula>1</formula>
    </cfRule>
  </conditionalFormatting>
  <conditionalFormatting sqref="W25:W29">
    <cfRule type="cellIs" dxfId="2823" priority="3761" operator="equal">
      <formula>11</formula>
    </cfRule>
    <cfRule type="cellIs" dxfId="2822" priority="3762" operator="equal">
      <formula>""</formula>
    </cfRule>
    <cfRule type="cellIs" dxfId="2821" priority="3763" operator="equal">
      <formula>0</formula>
    </cfRule>
    <cfRule type="cellIs" dxfId="2820" priority="3764" operator="equal">
      <formula>1</formula>
    </cfRule>
    <cfRule type="cellIs" dxfId="2819" priority="3765" operator="equal">
      <formula>10</formula>
    </cfRule>
    <cfRule type="cellIs" dxfId="2818" priority="3766" operator="equal">
      <formula>9</formula>
    </cfRule>
    <cfRule type="cellIs" dxfId="2817" priority="3767" operator="equal">
      <formula>8</formula>
    </cfRule>
    <cfRule type="cellIs" dxfId="2816" priority="3768" operator="equal">
      <formula>7</formula>
    </cfRule>
    <cfRule type="cellIs" dxfId="2815" priority="3769" operator="equal">
      <formula>5</formula>
    </cfRule>
    <cfRule type="cellIs" dxfId="2814" priority="3770" operator="equal">
      <formula>4</formula>
    </cfRule>
    <cfRule type="cellIs" dxfId="2813" priority="3771" operator="equal">
      <formula>3</formula>
    </cfRule>
    <cfRule type="cellIs" dxfId="2812" priority="3772" operator="equal">
      <formula>2</formula>
    </cfRule>
    <cfRule type="cellIs" dxfId="2811" priority="3773" operator="equal">
      <formula>1</formula>
    </cfRule>
  </conditionalFormatting>
  <conditionalFormatting sqref="W24">
    <cfRule type="cellIs" dxfId="2810" priority="3748" operator="equal">
      <formula>11</formula>
    </cfRule>
    <cfRule type="cellIs" dxfId="2809" priority="3749" operator="equal">
      <formula>""</formula>
    </cfRule>
    <cfRule type="cellIs" dxfId="2808" priority="3750" operator="equal">
      <formula>0</formula>
    </cfRule>
    <cfRule type="cellIs" dxfId="2807" priority="3751" operator="equal">
      <formula>1</formula>
    </cfRule>
    <cfRule type="cellIs" dxfId="2806" priority="3752" operator="equal">
      <formula>10</formula>
    </cfRule>
    <cfRule type="cellIs" dxfId="2805" priority="3753" operator="equal">
      <formula>9</formula>
    </cfRule>
    <cfRule type="cellIs" dxfId="2804" priority="3754" operator="equal">
      <formula>8</formula>
    </cfRule>
    <cfRule type="cellIs" dxfId="2803" priority="3755" operator="equal">
      <formula>7</formula>
    </cfRule>
    <cfRule type="cellIs" dxfId="2802" priority="3756" operator="equal">
      <formula>5</formula>
    </cfRule>
    <cfRule type="cellIs" dxfId="2801" priority="3757" operator="equal">
      <formula>4</formula>
    </cfRule>
    <cfRule type="cellIs" dxfId="2800" priority="3758" operator="equal">
      <formula>3</formula>
    </cfRule>
    <cfRule type="cellIs" dxfId="2799" priority="3759" operator="equal">
      <formula>2</formula>
    </cfRule>
    <cfRule type="cellIs" dxfId="2798" priority="3760" operator="equal">
      <formula>1</formula>
    </cfRule>
  </conditionalFormatting>
  <conditionalFormatting sqref="Y32:Y36">
    <cfRule type="cellIs" dxfId="2797" priority="3735" operator="equal">
      <formula>11</formula>
    </cfRule>
    <cfRule type="cellIs" dxfId="2796" priority="3736" operator="equal">
      <formula>""</formula>
    </cfRule>
    <cfRule type="cellIs" dxfId="2795" priority="3737" operator="equal">
      <formula>0</formula>
    </cfRule>
    <cfRule type="cellIs" dxfId="2794" priority="3738" operator="equal">
      <formula>1</formula>
    </cfRule>
    <cfRule type="cellIs" dxfId="2793" priority="3739" operator="equal">
      <formula>10</formula>
    </cfRule>
    <cfRule type="cellIs" dxfId="2792" priority="3740" operator="equal">
      <formula>9</formula>
    </cfRule>
    <cfRule type="cellIs" dxfId="2791" priority="3741" operator="equal">
      <formula>8</formula>
    </cfRule>
    <cfRule type="cellIs" dxfId="2790" priority="3742" operator="equal">
      <formula>7</formula>
    </cfRule>
    <cfRule type="cellIs" dxfId="2789" priority="3743" operator="equal">
      <formula>5</formula>
    </cfRule>
    <cfRule type="cellIs" dxfId="2788" priority="3744" operator="equal">
      <formula>4</formula>
    </cfRule>
    <cfRule type="cellIs" dxfId="2787" priority="3745" operator="equal">
      <formula>3</formula>
    </cfRule>
    <cfRule type="cellIs" dxfId="2786" priority="3746" operator="equal">
      <formula>2</formula>
    </cfRule>
    <cfRule type="cellIs" dxfId="2785" priority="3747" operator="equal">
      <formula>1</formula>
    </cfRule>
  </conditionalFormatting>
  <conditionalFormatting sqref="Y31">
    <cfRule type="cellIs" dxfId="2784" priority="3722" operator="equal">
      <formula>11</formula>
    </cfRule>
    <cfRule type="cellIs" dxfId="2783" priority="3723" operator="equal">
      <formula>""</formula>
    </cfRule>
    <cfRule type="cellIs" dxfId="2782" priority="3724" operator="equal">
      <formula>0</formula>
    </cfRule>
    <cfRule type="cellIs" dxfId="2781" priority="3725" operator="equal">
      <formula>1</formula>
    </cfRule>
    <cfRule type="cellIs" dxfId="2780" priority="3726" operator="equal">
      <formula>10</formula>
    </cfRule>
    <cfRule type="cellIs" dxfId="2779" priority="3727" operator="equal">
      <formula>9</formula>
    </cfRule>
    <cfRule type="cellIs" dxfId="2778" priority="3728" operator="equal">
      <formula>8</formula>
    </cfRule>
    <cfRule type="cellIs" dxfId="2777" priority="3729" operator="equal">
      <formula>7</formula>
    </cfRule>
    <cfRule type="cellIs" dxfId="2776" priority="3730" operator="equal">
      <formula>5</formula>
    </cfRule>
    <cfRule type="cellIs" dxfId="2775" priority="3731" operator="equal">
      <formula>4</formula>
    </cfRule>
    <cfRule type="cellIs" dxfId="2774" priority="3732" operator="equal">
      <formula>3</formula>
    </cfRule>
    <cfRule type="cellIs" dxfId="2773" priority="3733" operator="equal">
      <formula>2</formula>
    </cfRule>
    <cfRule type="cellIs" dxfId="2772" priority="3734" operator="equal">
      <formula>1</formula>
    </cfRule>
  </conditionalFormatting>
  <conditionalFormatting sqref="AA32:AA36">
    <cfRule type="cellIs" dxfId="2771" priority="3709" operator="equal">
      <formula>11</formula>
    </cfRule>
    <cfRule type="cellIs" dxfId="2770" priority="3710" operator="equal">
      <formula>""</formula>
    </cfRule>
    <cfRule type="cellIs" dxfId="2769" priority="3711" operator="equal">
      <formula>0</formula>
    </cfRule>
    <cfRule type="cellIs" dxfId="2768" priority="3712" operator="equal">
      <formula>1</formula>
    </cfRule>
    <cfRule type="cellIs" dxfId="2767" priority="3713" operator="equal">
      <formula>10</formula>
    </cfRule>
    <cfRule type="cellIs" dxfId="2766" priority="3714" operator="equal">
      <formula>9</formula>
    </cfRule>
    <cfRule type="cellIs" dxfId="2765" priority="3715" operator="equal">
      <formula>8</formula>
    </cfRule>
    <cfRule type="cellIs" dxfId="2764" priority="3716" operator="equal">
      <formula>7</formula>
    </cfRule>
    <cfRule type="cellIs" dxfId="2763" priority="3717" operator="equal">
      <formula>5</formula>
    </cfRule>
    <cfRule type="cellIs" dxfId="2762" priority="3718" operator="equal">
      <formula>4</formula>
    </cfRule>
    <cfRule type="cellIs" dxfId="2761" priority="3719" operator="equal">
      <formula>3</formula>
    </cfRule>
    <cfRule type="cellIs" dxfId="2760" priority="3720" operator="equal">
      <formula>2</formula>
    </cfRule>
    <cfRule type="cellIs" dxfId="2759" priority="3721" operator="equal">
      <formula>1</formula>
    </cfRule>
  </conditionalFormatting>
  <conditionalFormatting sqref="AA31">
    <cfRule type="cellIs" dxfId="2758" priority="3696" operator="equal">
      <formula>11</formula>
    </cfRule>
    <cfRule type="cellIs" dxfId="2757" priority="3697" operator="equal">
      <formula>""</formula>
    </cfRule>
    <cfRule type="cellIs" dxfId="2756" priority="3698" operator="equal">
      <formula>0</formula>
    </cfRule>
    <cfRule type="cellIs" dxfId="2755" priority="3699" operator="equal">
      <formula>1</formula>
    </cfRule>
    <cfRule type="cellIs" dxfId="2754" priority="3700" operator="equal">
      <formula>10</formula>
    </cfRule>
    <cfRule type="cellIs" dxfId="2753" priority="3701" operator="equal">
      <formula>9</formula>
    </cfRule>
    <cfRule type="cellIs" dxfId="2752" priority="3702" operator="equal">
      <formula>8</formula>
    </cfRule>
    <cfRule type="cellIs" dxfId="2751" priority="3703" operator="equal">
      <formula>7</formula>
    </cfRule>
    <cfRule type="cellIs" dxfId="2750" priority="3704" operator="equal">
      <formula>5</formula>
    </cfRule>
    <cfRule type="cellIs" dxfId="2749" priority="3705" operator="equal">
      <formula>4</formula>
    </cfRule>
    <cfRule type="cellIs" dxfId="2748" priority="3706" operator="equal">
      <formula>3</formula>
    </cfRule>
    <cfRule type="cellIs" dxfId="2747" priority="3707" operator="equal">
      <formula>2</formula>
    </cfRule>
    <cfRule type="cellIs" dxfId="2746" priority="3708" operator="equal">
      <formula>1</formula>
    </cfRule>
  </conditionalFormatting>
  <conditionalFormatting sqref="M32:M36">
    <cfRule type="cellIs" dxfId="2745" priority="3683" operator="equal">
      <formula>11</formula>
    </cfRule>
    <cfRule type="cellIs" dxfId="2744" priority="3684" operator="equal">
      <formula>""</formula>
    </cfRule>
    <cfRule type="cellIs" dxfId="2743" priority="3685" operator="equal">
      <formula>0</formula>
    </cfRule>
    <cfRule type="cellIs" dxfId="2742" priority="3686" operator="equal">
      <formula>1</formula>
    </cfRule>
    <cfRule type="cellIs" dxfId="2741" priority="3687" operator="equal">
      <formula>10</formula>
    </cfRule>
    <cfRule type="cellIs" dxfId="2740" priority="3688" operator="equal">
      <formula>9</formula>
    </cfRule>
    <cfRule type="cellIs" dxfId="2739" priority="3689" operator="equal">
      <formula>8</formula>
    </cfRule>
    <cfRule type="cellIs" dxfId="2738" priority="3690" operator="equal">
      <formula>7</formula>
    </cfRule>
    <cfRule type="cellIs" dxfId="2737" priority="3691" operator="equal">
      <formula>5</formula>
    </cfRule>
    <cfRule type="cellIs" dxfId="2736" priority="3692" operator="equal">
      <formula>4</formula>
    </cfRule>
    <cfRule type="cellIs" dxfId="2735" priority="3693" operator="equal">
      <formula>3</formula>
    </cfRule>
    <cfRule type="cellIs" dxfId="2734" priority="3694" operator="equal">
      <formula>2</formula>
    </cfRule>
    <cfRule type="cellIs" dxfId="2733" priority="3695" operator="equal">
      <formula>1</formula>
    </cfRule>
  </conditionalFormatting>
  <conditionalFormatting sqref="M31">
    <cfRule type="cellIs" dxfId="2732" priority="3670" operator="equal">
      <formula>11</formula>
    </cfRule>
    <cfRule type="cellIs" dxfId="2731" priority="3671" operator="equal">
      <formula>""</formula>
    </cfRule>
    <cfRule type="cellIs" dxfId="2730" priority="3672" operator="equal">
      <formula>0</formula>
    </cfRule>
    <cfRule type="cellIs" dxfId="2729" priority="3673" operator="equal">
      <formula>1</formula>
    </cfRule>
    <cfRule type="cellIs" dxfId="2728" priority="3674" operator="equal">
      <formula>10</formula>
    </cfRule>
    <cfRule type="cellIs" dxfId="2727" priority="3675" operator="equal">
      <formula>9</formula>
    </cfRule>
    <cfRule type="cellIs" dxfId="2726" priority="3676" operator="equal">
      <formula>8</formula>
    </cfRule>
    <cfRule type="cellIs" dxfId="2725" priority="3677" operator="equal">
      <formula>7</formula>
    </cfRule>
    <cfRule type="cellIs" dxfId="2724" priority="3678" operator="equal">
      <formula>5</formula>
    </cfRule>
    <cfRule type="cellIs" dxfId="2723" priority="3679" operator="equal">
      <formula>4</formula>
    </cfRule>
    <cfRule type="cellIs" dxfId="2722" priority="3680" operator="equal">
      <formula>3</formula>
    </cfRule>
    <cfRule type="cellIs" dxfId="2721" priority="3681" operator="equal">
      <formula>2</formula>
    </cfRule>
    <cfRule type="cellIs" dxfId="2720" priority="3682" operator="equal">
      <formula>1</formula>
    </cfRule>
  </conditionalFormatting>
  <conditionalFormatting sqref="O32:O36">
    <cfRule type="cellIs" dxfId="2719" priority="3657" operator="equal">
      <formula>11</formula>
    </cfRule>
    <cfRule type="cellIs" dxfId="2718" priority="3658" operator="equal">
      <formula>""</formula>
    </cfRule>
    <cfRule type="cellIs" dxfId="2717" priority="3659" operator="equal">
      <formula>0</formula>
    </cfRule>
    <cfRule type="cellIs" dxfId="2716" priority="3660" operator="equal">
      <formula>1</formula>
    </cfRule>
    <cfRule type="cellIs" dxfId="2715" priority="3661" operator="equal">
      <formula>10</formula>
    </cfRule>
    <cfRule type="cellIs" dxfId="2714" priority="3662" operator="equal">
      <formula>9</formula>
    </cfRule>
    <cfRule type="cellIs" dxfId="2713" priority="3663" operator="equal">
      <formula>8</formula>
    </cfRule>
    <cfRule type="cellIs" dxfId="2712" priority="3664" operator="equal">
      <formula>7</formula>
    </cfRule>
    <cfRule type="cellIs" dxfId="2711" priority="3665" operator="equal">
      <formula>5</formula>
    </cfRule>
    <cfRule type="cellIs" dxfId="2710" priority="3666" operator="equal">
      <formula>4</formula>
    </cfRule>
    <cfRule type="cellIs" dxfId="2709" priority="3667" operator="equal">
      <formula>3</formula>
    </cfRule>
    <cfRule type="cellIs" dxfId="2708" priority="3668" operator="equal">
      <formula>2</formula>
    </cfRule>
    <cfRule type="cellIs" dxfId="2707" priority="3669" operator="equal">
      <formula>1</formula>
    </cfRule>
  </conditionalFormatting>
  <conditionalFormatting sqref="O31">
    <cfRule type="cellIs" dxfId="2706" priority="3644" operator="equal">
      <formula>11</formula>
    </cfRule>
    <cfRule type="cellIs" dxfId="2705" priority="3645" operator="equal">
      <formula>""</formula>
    </cfRule>
    <cfRule type="cellIs" dxfId="2704" priority="3646" operator="equal">
      <formula>0</formula>
    </cfRule>
    <cfRule type="cellIs" dxfId="2703" priority="3647" operator="equal">
      <formula>1</formula>
    </cfRule>
    <cfRule type="cellIs" dxfId="2702" priority="3648" operator="equal">
      <formula>10</formula>
    </cfRule>
    <cfRule type="cellIs" dxfId="2701" priority="3649" operator="equal">
      <formula>9</formula>
    </cfRule>
    <cfRule type="cellIs" dxfId="2700" priority="3650" operator="equal">
      <formula>8</formula>
    </cfRule>
    <cfRule type="cellIs" dxfId="2699" priority="3651" operator="equal">
      <formula>7</formula>
    </cfRule>
    <cfRule type="cellIs" dxfId="2698" priority="3652" operator="equal">
      <formula>5</formula>
    </cfRule>
    <cfRule type="cellIs" dxfId="2697" priority="3653" operator="equal">
      <formula>4</formula>
    </cfRule>
    <cfRule type="cellIs" dxfId="2696" priority="3654" operator="equal">
      <formula>3</formula>
    </cfRule>
    <cfRule type="cellIs" dxfId="2695" priority="3655" operator="equal">
      <formula>2</formula>
    </cfRule>
    <cfRule type="cellIs" dxfId="2694" priority="3656" operator="equal">
      <formula>1</formula>
    </cfRule>
  </conditionalFormatting>
  <conditionalFormatting sqref="M44:M50">
    <cfRule type="cellIs" dxfId="2693" priority="3475" operator="equal">
      <formula>11</formula>
    </cfRule>
    <cfRule type="cellIs" dxfId="2692" priority="3476" operator="equal">
      <formula>""</formula>
    </cfRule>
    <cfRule type="cellIs" dxfId="2691" priority="3477" operator="equal">
      <formula>0</formula>
    </cfRule>
    <cfRule type="cellIs" dxfId="2690" priority="3478" operator="equal">
      <formula>1</formula>
    </cfRule>
    <cfRule type="cellIs" dxfId="2689" priority="3479" operator="equal">
      <formula>10</formula>
    </cfRule>
    <cfRule type="cellIs" dxfId="2688" priority="3480" operator="equal">
      <formula>9</formula>
    </cfRule>
    <cfRule type="cellIs" dxfId="2687" priority="3481" operator="equal">
      <formula>8</formula>
    </cfRule>
    <cfRule type="cellIs" dxfId="2686" priority="3482" operator="equal">
      <formula>7</formula>
    </cfRule>
    <cfRule type="cellIs" dxfId="2685" priority="3483" operator="equal">
      <formula>5</formula>
    </cfRule>
    <cfRule type="cellIs" dxfId="2684" priority="3484" operator="equal">
      <formula>4</formula>
    </cfRule>
    <cfRule type="cellIs" dxfId="2683" priority="3485" operator="equal">
      <formula>3</formula>
    </cfRule>
    <cfRule type="cellIs" dxfId="2682" priority="3486" operator="equal">
      <formula>2</formula>
    </cfRule>
    <cfRule type="cellIs" dxfId="2681" priority="3487" operator="equal">
      <formula>1</formula>
    </cfRule>
  </conditionalFormatting>
  <conditionalFormatting sqref="O44:O50">
    <cfRule type="cellIs" dxfId="2680" priority="3449" operator="equal">
      <formula>11</formula>
    </cfRule>
    <cfRule type="cellIs" dxfId="2679" priority="3450" operator="equal">
      <formula>""</formula>
    </cfRule>
    <cfRule type="cellIs" dxfId="2678" priority="3451" operator="equal">
      <formula>0</formula>
    </cfRule>
    <cfRule type="cellIs" dxfId="2677" priority="3452" operator="equal">
      <formula>1</formula>
    </cfRule>
    <cfRule type="cellIs" dxfId="2676" priority="3453" operator="equal">
      <formula>10</formula>
    </cfRule>
    <cfRule type="cellIs" dxfId="2675" priority="3454" operator="equal">
      <formula>9</formula>
    </cfRule>
    <cfRule type="cellIs" dxfId="2674" priority="3455" operator="equal">
      <formula>8</formula>
    </cfRule>
    <cfRule type="cellIs" dxfId="2673" priority="3456" operator="equal">
      <formula>7</formula>
    </cfRule>
    <cfRule type="cellIs" dxfId="2672" priority="3457" operator="equal">
      <formula>5</formula>
    </cfRule>
    <cfRule type="cellIs" dxfId="2671" priority="3458" operator="equal">
      <formula>4</formula>
    </cfRule>
    <cfRule type="cellIs" dxfId="2670" priority="3459" operator="equal">
      <formula>3</formula>
    </cfRule>
    <cfRule type="cellIs" dxfId="2669" priority="3460" operator="equal">
      <formula>2</formula>
    </cfRule>
    <cfRule type="cellIs" dxfId="2668" priority="3461" operator="equal">
      <formula>1</formula>
    </cfRule>
  </conditionalFormatting>
  <conditionalFormatting sqref="Q39:Q43">
    <cfRule type="cellIs" dxfId="2667" priority="3423" operator="equal">
      <formula>11</formula>
    </cfRule>
    <cfRule type="cellIs" dxfId="2666" priority="3424" operator="equal">
      <formula>""</formula>
    </cfRule>
    <cfRule type="cellIs" dxfId="2665" priority="3425" operator="equal">
      <formula>0</formula>
    </cfRule>
    <cfRule type="cellIs" dxfId="2664" priority="3426" operator="equal">
      <formula>1</formula>
    </cfRule>
    <cfRule type="cellIs" dxfId="2663" priority="3427" operator="equal">
      <formula>10</formula>
    </cfRule>
    <cfRule type="cellIs" dxfId="2662" priority="3428" operator="equal">
      <formula>9</formula>
    </cfRule>
    <cfRule type="cellIs" dxfId="2661" priority="3429" operator="equal">
      <formula>8</formula>
    </cfRule>
    <cfRule type="cellIs" dxfId="2660" priority="3430" operator="equal">
      <formula>7</formula>
    </cfRule>
    <cfRule type="cellIs" dxfId="2659" priority="3431" operator="equal">
      <formula>5</formula>
    </cfRule>
    <cfRule type="cellIs" dxfId="2658" priority="3432" operator="equal">
      <formula>4</formula>
    </cfRule>
    <cfRule type="cellIs" dxfId="2657" priority="3433" operator="equal">
      <formula>3</formula>
    </cfRule>
    <cfRule type="cellIs" dxfId="2656" priority="3434" operator="equal">
      <formula>2</formula>
    </cfRule>
    <cfRule type="cellIs" dxfId="2655" priority="3435" operator="equal">
      <formula>1</formula>
    </cfRule>
  </conditionalFormatting>
  <conditionalFormatting sqref="Q38">
    <cfRule type="cellIs" dxfId="2654" priority="3410" operator="equal">
      <formula>11</formula>
    </cfRule>
    <cfRule type="cellIs" dxfId="2653" priority="3411" operator="equal">
      <formula>""</formula>
    </cfRule>
    <cfRule type="cellIs" dxfId="2652" priority="3412" operator="equal">
      <formula>0</formula>
    </cfRule>
    <cfRule type="cellIs" dxfId="2651" priority="3413" operator="equal">
      <formula>1</formula>
    </cfRule>
    <cfRule type="cellIs" dxfId="2650" priority="3414" operator="equal">
      <formula>10</formula>
    </cfRule>
    <cfRule type="cellIs" dxfId="2649" priority="3415" operator="equal">
      <formula>9</formula>
    </cfRule>
    <cfRule type="cellIs" dxfId="2648" priority="3416" operator="equal">
      <formula>8</formula>
    </cfRule>
    <cfRule type="cellIs" dxfId="2647" priority="3417" operator="equal">
      <formula>7</formula>
    </cfRule>
    <cfRule type="cellIs" dxfId="2646" priority="3418" operator="equal">
      <formula>5</formula>
    </cfRule>
    <cfRule type="cellIs" dxfId="2645" priority="3419" operator="equal">
      <formula>4</formula>
    </cfRule>
    <cfRule type="cellIs" dxfId="2644" priority="3420" operator="equal">
      <formula>3</formula>
    </cfRule>
    <cfRule type="cellIs" dxfId="2643" priority="3421" operator="equal">
      <formula>2</formula>
    </cfRule>
    <cfRule type="cellIs" dxfId="2642" priority="3422" operator="equal">
      <formula>1</formula>
    </cfRule>
  </conditionalFormatting>
  <conditionalFormatting sqref="S39:S43">
    <cfRule type="cellIs" dxfId="2641" priority="3397" operator="equal">
      <formula>11</formula>
    </cfRule>
    <cfRule type="cellIs" dxfId="2640" priority="3398" operator="equal">
      <formula>""</formula>
    </cfRule>
    <cfRule type="cellIs" dxfId="2639" priority="3399" operator="equal">
      <formula>0</formula>
    </cfRule>
    <cfRule type="cellIs" dxfId="2638" priority="3400" operator="equal">
      <formula>1</formula>
    </cfRule>
    <cfRule type="cellIs" dxfId="2637" priority="3401" operator="equal">
      <formula>10</formula>
    </cfRule>
    <cfRule type="cellIs" dxfId="2636" priority="3402" operator="equal">
      <formula>9</formula>
    </cfRule>
    <cfRule type="cellIs" dxfId="2635" priority="3403" operator="equal">
      <formula>8</formula>
    </cfRule>
    <cfRule type="cellIs" dxfId="2634" priority="3404" operator="equal">
      <formula>7</formula>
    </cfRule>
    <cfRule type="cellIs" dxfId="2633" priority="3405" operator="equal">
      <formula>5</formula>
    </cfRule>
    <cfRule type="cellIs" dxfId="2632" priority="3406" operator="equal">
      <formula>4</formula>
    </cfRule>
    <cfRule type="cellIs" dxfId="2631" priority="3407" operator="equal">
      <formula>3</formula>
    </cfRule>
    <cfRule type="cellIs" dxfId="2630" priority="3408" operator="equal">
      <formula>2</formula>
    </cfRule>
    <cfRule type="cellIs" dxfId="2629" priority="3409" operator="equal">
      <formula>1</formula>
    </cfRule>
  </conditionalFormatting>
  <conditionalFormatting sqref="S38">
    <cfRule type="cellIs" dxfId="2628" priority="3384" operator="equal">
      <formula>11</formula>
    </cfRule>
    <cfRule type="cellIs" dxfId="2627" priority="3385" operator="equal">
      <formula>""</formula>
    </cfRule>
    <cfRule type="cellIs" dxfId="2626" priority="3386" operator="equal">
      <formula>0</formula>
    </cfRule>
    <cfRule type="cellIs" dxfId="2625" priority="3387" operator="equal">
      <formula>1</formula>
    </cfRule>
    <cfRule type="cellIs" dxfId="2624" priority="3388" operator="equal">
      <formula>10</formula>
    </cfRule>
    <cfRule type="cellIs" dxfId="2623" priority="3389" operator="equal">
      <formula>9</formula>
    </cfRule>
    <cfRule type="cellIs" dxfId="2622" priority="3390" operator="equal">
      <formula>8</formula>
    </cfRule>
    <cfRule type="cellIs" dxfId="2621" priority="3391" operator="equal">
      <formula>7</formula>
    </cfRule>
    <cfRule type="cellIs" dxfId="2620" priority="3392" operator="equal">
      <formula>5</formula>
    </cfRule>
    <cfRule type="cellIs" dxfId="2619" priority="3393" operator="equal">
      <formula>4</formula>
    </cfRule>
    <cfRule type="cellIs" dxfId="2618" priority="3394" operator="equal">
      <formula>3</formula>
    </cfRule>
    <cfRule type="cellIs" dxfId="2617" priority="3395" operator="equal">
      <formula>2</formula>
    </cfRule>
    <cfRule type="cellIs" dxfId="2616" priority="3396" operator="equal">
      <formula>1</formula>
    </cfRule>
  </conditionalFormatting>
  <conditionalFormatting sqref="U39:U43">
    <cfRule type="cellIs" dxfId="2615" priority="3371" operator="equal">
      <formula>11</formula>
    </cfRule>
    <cfRule type="cellIs" dxfId="2614" priority="3372" operator="equal">
      <formula>""</formula>
    </cfRule>
    <cfRule type="cellIs" dxfId="2613" priority="3373" operator="equal">
      <formula>0</formula>
    </cfRule>
    <cfRule type="cellIs" dxfId="2612" priority="3374" operator="equal">
      <formula>1</formula>
    </cfRule>
    <cfRule type="cellIs" dxfId="2611" priority="3375" operator="equal">
      <formula>10</formula>
    </cfRule>
    <cfRule type="cellIs" dxfId="2610" priority="3376" operator="equal">
      <formula>9</formula>
    </cfRule>
    <cfRule type="cellIs" dxfId="2609" priority="3377" operator="equal">
      <formula>8</formula>
    </cfRule>
    <cfRule type="cellIs" dxfId="2608" priority="3378" operator="equal">
      <formula>7</formula>
    </cfRule>
    <cfRule type="cellIs" dxfId="2607" priority="3379" operator="equal">
      <formula>5</formula>
    </cfRule>
    <cfRule type="cellIs" dxfId="2606" priority="3380" operator="equal">
      <formula>4</formula>
    </cfRule>
    <cfRule type="cellIs" dxfId="2605" priority="3381" operator="equal">
      <formula>3</formula>
    </cfRule>
    <cfRule type="cellIs" dxfId="2604" priority="3382" operator="equal">
      <formula>2</formula>
    </cfRule>
    <cfRule type="cellIs" dxfId="2603" priority="3383" operator="equal">
      <formula>1</formula>
    </cfRule>
  </conditionalFormatting>
  <conditionalFormatting sqref="U38">
    <cfRule type="cellIs" dxfId="2602" priority="3358" operator="equal">
      <formula>11</formula>
    </cfRule>
    <cfRule type="cellIs" dxfId="2601" priority="3359" operator="equal">
      <formula>""</formula>
    </cfRule>
    <cfRule type="cellIs" dxfId="2600" priority="3360" operator="equal">
      <formula>0</formula>
    </cfRule>
    <cfRule type="cellIs" dxfId="2599" priority="3361" operator="equal">
      <formula>1</formula>
    </cfRule>
    <cfRule type="cellIs" dxfId="2598" priority="3362" operator="equal">
      <formula>10</formula>
    </cfRule>
    <cfRule type="cellIs" dxfId="2597" priority="3363" operator="equal">
      <formula>9</formula>
    </cfRule>
    <cfRule type="cellIs" dxfId="2596" priority="3364" operator="equal">
      <formula>8</formula>
    </cfRule>
    <cfRule type="cellIs" dxfId="2595" priority="3365" operator="equal">
      <formula>7</formula>
    </cfRule>
    <cfRule type="cellIs" dxfId="2594" priority="3366" operator="equal">
      <formula>5</formula>
    </cfRule>
    <cfRule type="cellIs" dxfId="2593" priority="3367" operator="equal">
      <formula>4</formula>
    </cfRule>
    <cfRule type="cellIs" dxfId="2592" priority="3368" operator="equal">
      <formula>3</formula>
    </cfRule>
    <cfRule type="cellIs" dxfId="2591" priority="3369" operator="equal">
      <formula>2</formula>
    </cfRule>
    <cfRule type="cellIs" dxfId="2590" priority="3370" operator="equal">
      <formula>1</formula>
    </cfRule>
  </conditionalFormatting>
  <conditionalFormatting sqref="W39:W43">
    <cfRule type="cellIs" dxfId="2589" priority="3345" operator="equal">
      <formula>11</formula>
    </cfRule>
    <cfRule type="cellIs" dxfId="2588" priority="3346" operator="equal">
      <formula>""</formula>
    </cfRule>
    <cfRule type="cellIs" dxfId="2587" priority="3347" operator="equal">
      <formula>0</formula>
    </cfRule>
    <cfRule type="cellIs" dxfId="2586" priority="3348" operator="equal">
      <formula>1</formula>
    </cfRule>
    <cfRule type="cellIs" dxfId="2585" priority="3349" operator="equal">
      <formula>10</formula>
    </cfRule>
    <cfRule type="cellIs" dxfId="2584" priority="3350" operator="equal">
      <formula>9</formula>
    </cfRule>
    <cfRule type="cellIs" dxfId="2583" priority="3351" operator="equal">
      <formula>8</formula>
    </cfRule>
    <cfRule type="cellIs" dxfId="2582" priority="3352" operator="equal">
      <formula>7</formula>
    </cfRule>
    <cfRule type="cellIs" dxfId="2581" priority="3353" operator="equal">
      <formula>5</formula>
    </cfRule>
    <cfRule type="cellIs" dxfId="2580" priority="3354" operator="equal">
      <formula>4</formula>
    </cfRule>
    <cfRule type="cellIs" dxfId="2579" priority="3355" operator="equal">
      <formula>3</formula>
    </cfRule>
    <cfRule type="cellIs" dxfId="2578" priority="3356" operator="equal">
      <formula>2</formula>
    </cfRule>
    <cfRule type="cellIs" dxfId="2577" priority="3357" operator="equal">
      <formula>1</formula>
    </cfRule>
  </conditionalFormatting>
  <conditionalFormatting sqref="W38">
    <cfRule type="cellIs" dxfId="2576" priority="3332" operator="equal">
      <formula>11</formula>
    </cfRule>
    <cfRule type="cellIs" dxfId="2575" priority="3333" operator="equal">
      <formula>""</formula>
    </cfRule>
    <cfRule type="cellIs" dxfId="2574" priority="3334" operator="equal">
      <formula>0</formula>
    </cfRule>
    <cfRule type="cellIs" dxfId="2573" priority="3335" operator="equal">
      <formula>1</formula>
    </cfRule>
    <cfRule type="cellIs" dxfId="2572" priority="3336" operator="equal">
      <formula>10</formula>
    </cfRule>
    <cfRule type="cellIs" dxfId="2571" priority="3337" operator="equal">
      <formula>9</formula>
    </cfRule>
    <cfRule type="cellIs" dxfId="2570" priority="3338" operator="equal">
      <formula>8</formula>
    </cfRule>
    <cfRule type="cellIs" dxfId="2569" priority="3339" operator="equal">
      <formula>7</formula>
    </cfRule>
    <cfRule type="cellIs" dxfId="2568" priority="3340" operator="equal">
      <formula>5</formula>
    </cfRule>
    <cfRule type="cellIs" dxfId="2567" priority="3341" operator="equal">
      <formula>4</formula>
    </cfRule>
    <cfRule type="cellIs" dxfId="2566" priority="3342" operator="equal">
      <formula>3</formula>
    </cfRule>
    <cfRule type="cellIs" dxfId="2565" priority="3343" operator="equal">
      <formula>2</formula>
    </cfRule>
    <cfRule type="cellIs" dxfId="2564" priority="3344" operator="equal">
      <formula>1</formula>
    </cfRule>
  </conditionalFormatting>
  <conditionalFormatting sqref="AE18:AE22">
    <cfRule type="cellIs" dxfId="2563" priority="3319" operator="equal">
      <formula>11</formula>
    </cfRule>
    <cfRule type="cellIs" dxfId="2562" priority="3320" operator="equal">
      <formula>""</formula>
    </cfRule>
    <cfRule type="cellIs" dxfId="2561" priority="3321" operator="equal">
      <formula>0</formula>
    </cfRule>
    <cfRule type="cellIs" dxfId="2560" priority="3322" operator="equal">
      <formula>1</formula>
    </cfRule>
    <cfRule type="cellIs" dxfId="2559" priority="3323" operator="equal">
      <formula>10</formula>
    </cfRule>
    <cfRule type="cellIs" dxfId="2558" priority="3324" operator="equal">
      <formula>9</formula>
    </cfRule>
    <cfRule type="cellIs" dxfId="2557" priority="3325" operator="equal">
      <formula>8</formula>
    </cfRule>
    <cfRule type="cellIs" dxfId="2556" priority="3326" operator="equal">
      <formula>7</formula>
    </cfRule>
    <cfRule type="cellIs" dxfId="2555" priority="3327" operator="equal">
      <formula>5</formula>
    </cfRule>
    <cfRule type="cellIs" dxfId="2554" priority="3328" operator="equal">
      <formula>4</formula>
    </cfRule>
    <cfRule type="cellIs" dxfId="2553" priority="3329" operator="equal">
      <formula>3</formula>
    </cfRule>
    <cfRule type="cellIs" dxfId="2552" priority="3330" operator="equal">
      <formula>2</formula>
    </cfRule>
    <cfRule type="cellIs" dxfId="2551" priority="3331" operator="equal">
      <formula>1</formula>
    </cfRule>
  </conditionalFormatting>
  <conditionalFormatting sqref="AE17">
    <cfRule type="cellIs" dxfId="2550" priority="3306" operator="equal">
      <formula>11</formula>
    </cfRule>
    <cfRule type="cellIs" dxfId="2549" priority="3307" operator="equal">
      <formula>""</formula>
    </cfRule>
    <cfRule type="cellIs" dxfId="2548" priority="3308" operator="equal">
      <formula>0</formula>
    </cfRule>
    <cfRule type="cellIs" dxfId="2547" priority="3309" operator="equal">
      <formula>1</formula>
    </cfRule>
    <cfRule type="cellIs" dxfId="2546" priority="3310" operator="equal">
      <formula>10</formula>
    </cfRule>
    <cfRule type="cellIs" dxfId="2545" priority="3311" operator="equal">
      <formula>9</formula>
    </cfRule>
    <cfRule type="cellIs" dxfId="2544" priority="3312" operator="equal">
      <formula>8</formula>
    </cfRule>
    <cfRule type="cellIs" dxfId="2543" priority="3313" operator="equal">
      <formula>7</formula>
    </cfRule>
    <cfRule type="cellIs" dxfId="2542" priority="3314" operator="equal">
      <formula>5</formula>
    </cfRule>
    <cfRule type="cellIs" dxfId="2541" priority="3315" operator="equal">
      <formula>4</formula>
    </cfRule>
    <cfRule type="cellIs" dxfId="2540" priority="3316" operator="equal">
      <formula>3</formula>
    </cfRule>
    <cfRule type="cellIs" dxfId="2539" priority="3317" operator="equal">
      <formula>2</formula>
    </cfRule>
    <cfRule type="cellIs" dxfId="2538" priority="3318" operator="equal">
      <formula>1</formula>
    </cfRule>
  </conditionalFormatting>
  <conditionalFormatting sqref="AG18:AG22">
    <cfRule type="cellIs" dxfId="2537" priority="3293" operator="equal">
      <formula>11</formula>
    </cfRule>
    <cfRule type="cellIs" dxfId="2536" priority="3294" operator="equal">
      <formula>""</formula>
    </cfRule>
    <cfRule type="cellIs" dxfId="2535" priority="3295" operator="equal">
      <formula>0</formula>
    </cfRule>
    <cfRule type="cellIs" dxfId="2534" priority="3296" operator="equal">
      <formula>1</formula>
    </cfRule>
    <cfRule type="cellIs" dxfId="2533" priority="3297" operator="equal">
      <formula>10</formula>
    </cfRule>
    <cfRule type="cellIs" dxfId="2532" priority="3298" operator="equal">
      <formula>9</formula>
    </cfRule>
    <cfRule type="cellIs" dxfId="2531" priority="3299" operator="equal">
      <formula>8</formula>
    </cfRule>
    <cfRule type="cellIs" dxfId="2530" priority="3300" operator="equal">
      <formula>7</formula>
    </cfRule>
    <cfRule type="cellIs" dxfId="2529" priority="3301" operator="equal">
      <formula>5</formula>
    </cfRule>
    <cfRule type="cellIs" dxfId="2528" priority="3302" operator="equal">
      <formula>4</formula>
    </cfRule>
    <cfRule type="cellIs" dxfId="2527" priority="3303" operator="equal">
      <formula>3</formula>
    </cfRule>
    <cfRule type="cellIs" dxfId="2526" priority="3304" operator="equal">
      <formula>2</formula>
    </cfRule>
    <cfRule type="cellIs" dxfId="2525" priority="3305" operator="equal">
      <formula>1</formula>
    </cfRule>
  </conditionalFormatting>
  <conditionalFormatting sqref="AG17">
    <cfRule type="cellIs" dxfId="2524" priority="3280" operator="equal">
      <formula>11</formula>
    </cfRule>
    <cfRule type="cellIs" dxfId="2523" priority="3281" operator="equal">
      <formula>""</formula>
    </cfRule>
    <cfRule type="cellIs" dxfId="2522" priority="3282" operator="equal">
      <formula>0</formula>
    </cfRule>
    <cfRule type="cellIs" dxfId="2521" priority="3283" operator="equal">
      <formula>1</formula>
    </cfRule>
    <cfRule type="cellIs" dxfId="2520" priority="3284" operator="equal">
      <formula>10</formula>
    </cfRule>
    <cfRule type="cellIs" dxfId="2519" priority="3285" operator="equal">
      <formula>9</formula>
    </cfRule>
    <cfRule type="cellIs" dxfId="2518" priority="3286" operator="equal">
      <formula>8</formula>
    </cfRule>
    <cfRule type="cellIs" dxfId="2517" priority="3287" operator="equal">
      <formula>7</formula>
    </cfRule>
    <cfRule type="cellIs" dxfId="2516" priority="3288" operator="equal">
      <formula>5</formula>
    </cfRule>
    <cfRule type="cellIs" dxfId="2515" priority="3289" operator="equal">
      <formula>4</formula>
    </cfRule>
    <cfRule type="cellIs" dxfId="2514" priority="3290" operator="equal">
      <formula>3</formula>
    </cfRule>
    <cfRule type="cellIs" dxfId="2513" priority="3291" operator="equal">
      <formula>2</formula>
    </cfRule>
    <cfRule type="cellIs" dxfId="2512" priority="3292" operator="equal">
      <formula>1</formula>
    </cfRule>
  </conditionalFormatting>
  <conditionalFormatting sqref="AI18:AI22">
    <cfRule type="cellIs" dxfId="2511" priority="3267" operator="equal">
      <formula>11</formula>
    </cfRule>
    <cfRule type="cellIs" dxfId="2510" priority="3268" operator="equal">
      <formula>""</formula>
    </cfRule>
    <cfRule type="cellIs" dxfId="2509" priority="3269" operator="equal">
      <formula>0</formula>
    </cfRule>
    <cfRule type="cellIs" dxfId="2508" priority="3270" operator="equal">
      <formula>1</formula>
    </cfRule>
    <cfRule type="cellIs" dxfId="2507" priority="3271" operator="equal">
      <formula>10</formula>
    </cfRule>
    <cfRule type="cellIs" dxfId="2506" priority="3272" operator="equal">
      <formula>9</formula>
    </cfRule>
    <cfRule type="cellIs" dxfId="2505" priority="3273" operator="equal">
      <formula>8</formula>
    </cfRule>
    <cfRule type="cellIs" dxfId="2504" priority="3274" operator="equal">
      <formula>7</formula>
    </cfRule>
    <cfRule type="cellIs" dxfId="2503" priority="3275" operator="equal">
      <formula>5</formula>
    </cfRule>
    <cfRule type="cellIs" dxfId="2502" priority="3276" operator="equal">
      <formula>4</formula>
    </cfRule>
    <cfRule type="cellIs" dxfId="2501" priority="3277" operator="equal">
      <formula>3</formula>
    </cfRule>
    <cfRule type="cellIs" dxfId="2500" priority="3278" operator="equal">
      <formula>2</formula>
    </cfRule>
    <cfRule type="cellIs" dxfId="2499" priority="3279" operator="equal">
      <formula>1</formula>
    </cfRule>
  </conditionalFormatting>
  <conditionalFormatting sqref="AI17">
    <cfRule type="cellIs" dxfId="2498" priority="3254" operator="equal">
      <formula>11</formula>
    </cfRule>
    <cfRule type="cellIs" dxfId="2497" priority="3255" operator="equal">
      <formula>""</formula>
    </cfRule>
    <cfRule type="cellIs" dxfId="2496" priority="3256" operator="equal">
      <formula>0</formula>
    </cfRule>
    <cfRule type="cellIs" dxfId="2495" priority="3257" operator="equal">
      <formula>1</formula>
    </cfRule>
    <cfRule type="cellIs" dxfId="2494" priority="3258" operator="equal">
      <formula>10</formula>
    </cfRule>
    <cfRule type="cellIs" dxfId="2493" priority="3259" operator="equal">
      <formula>9</formula>
    </cfRule>
    <cfRule type="cellIs" dxfId="2492" priority="3260" operator="equal">
      <formula>8</formula>
    </cfRule>
    <cfRule type="cellIs" dxfId="2491" priority="3261" operator="equal">
      <formula>7</formula>
    </cfRule>
    <cfRule type="cellIs" dxfId="2490" priority="3262" operator="equal">
      <formula>5</formula>
    </cfRule>
    <cfRule type="cellIs" dxfId="2489" priority="3263" operator="equal">
      <formula>4</formula>
    </cfRule>
    <cfRule type="cellIs" dxfId="2488" priority="3264" operator="equal">
      <formula>3</formula>
    </cfRule>
    <cfRule type="cellIs" dxfId="2487" priority="3265" operator="equal">
      <formula>2</formula>
    </cfRule>
    <cfRule type="cellIs" dxfId="2486" priority="3266" operator="equal">
      <formula>1</formula>
    </cfRule>
  </conditionalFormatting>
  <conditionalFormatting sqref="AK18:AK22">
    <cfRule type="cellIs" dxfId="2485" priority="3241" operator="equal">
      <formula>11</formula>
    </cfRule>
    <cfRule type="cellIs" dxfId="2484" priority="3242" operator="equal">
      <formula>""</formula>
    </cfRule>
    <cfRule type="cellIs" dxfId="2483" priority="3243" operator="equal">
      <formula>0</formula>
    </cfRule>
    <cfRule type="cellIs" dxfId="2482" priority="3244" operator="equal">
      <formula>1</formula>
    </cfRule>
    <cfRule type="cellIs" dxfId="2481" priority="3245" operator="equal">
      <formula>10</formula>
    </cfRule>
    <cfRule type="cellIs" dxfId="2480" priority="3246" operator="equal">
      <formula>9</formula>
    </cfRule>
    <cfRule type="cellIs" dxfId="2479" priority="3247" operator="equal">
      <formula>8</formula>
    </cfRule>
    <cfRule type="cellIs" dxfId="2478" priority="3248" operator="equal">
      <formula>7</formula>
    </cfRule>
    <cfRule type="cellIs" dxfId="2477" priority="3249" operator="equal">
      <formula>5</formula>
    </cfRule>
    <cfRule type="cellIs" dxfId="2476" priority="3250" operator="equal">
      <formula>4</formula>
    </cfRule>
    <cfRule type="cellIs" dxfId="2475" priority="3251" operator="equal">
      <formula>3</formula>
    </cfRule>
    <cfRule type="cellIs" dxfId="2474" priority="3252" operator="equal">
      <formula>2</formula>
    </cfRule>
    <cfRule type="cellIs" dxfId="2473" priority="3253" operator="equal">
      <formula>1</formula>
    </cfRule>
  </conditionalFormatting>
  <conditionalFormatting sqref="AK17">
    <cfRule type="cellIs" dxfId="2472" priority="3228" operator="equal">
      <formula>11</formula>
    </cfRule>
    <cfRule type="cellIs" dxfId="2471" priority="3229" operator="equal">
      <formula>""</formula>
    </cfRule>
    <cfRule type="cellIs" dxfId="2470" priority="3230" operator="equal">
      <formula>0</formula>
    </cfRule>
    <cfRule type="cellIs" dxfId="2469" priority="3231" operator="equal">
      <formula>1</formula>
    </cfRule>
    <cfRule type="cellIs" dxfId="2468" priority="3232" operator="equal">
      <formula>10</formula>
    </cfRule>
    <cfRule type="cellIs" dxfId="2467" priority="3233" operator="equal">
      <formula>9</formula>
    </cfRule>
    <cfRule type="cellIs" dxfId="2466" priority="3234" operator="equal">
      <formula>8</formula>
    </cfRule>
    <cfRule type="cellIs" dxfId="2465" priority="3235" operator="equal">
      <formula>7</formula>
    </cfRule>
    <cfRule type="cellIs" dxfId="2464" priority="3236" operator="equal">
      <formula>5</formula>
    </cfRule>
    <cfRule type="cellIs" dxfId="2463" priority="3237" operator="equal">
      <formula>4</formula>
    </cfRule>
    <cfRule type="cellIs" dxfId="2462" priority="3238" operator="equal">
      <formula>3</formula>
    </cfRule>
    <cfRule type="cellIs" dxfId="2461" priority="3239" operator="equal">
      <formula>2</formula>
    </cfRule>
    <cfRule type="cellIs" dxfId="2460" priority="3240" operator="equal">
      <formula>1</formula>
    </cfRule>
  </conditionalFormatting>
  <conditionalFormatting sqref="AM25:AM29">
    <cfRule type="cellIs" dxfId="2459" priority="3215" operator="equal">
      <formula>11</formula>
    </cfRule>
    <cfRule type="cellIs" dxfId="2458" priority="3216" operator="equal">
      <formula>""</formula>
    </cfRule>
    <cfRule type="cellIs" dxfId="2457" priority="3217" operator="equal">
      <formula>0</formula>
    </cfRule>
    <cfRule type="cellIs" dxfId="2456" priority="3218" operator="equal">
      <formula>1</formula>
    </cfRule>
    <cfRule type="cellIs" dxfId="2455" priority="3219" operator="equal">
      <formula>10</formula>
    </cfRule>
    <cfRule type="cellIs" dxfId="2454" priority="3220" operator="equal">
      <formula>9</formula>
    </cfRule>
    <cfRule type="cellIs" dxfId="2453" priority="3221" operator="equal">
      <formula>8</formula>
    </cfRule>
    <cfRule type="cellIs" dxfId="2452" priority="3222" operator="equal">
      <formula>7</formula>
    </cfRule>
    <cfRule type="cellIs" dxfId="2451" priority="3223" operator="equal">
      <formula>5</formula>
    </cfRule>
    <cfRule type="cellIs" dxfId="2450" priority="3224" operator="equal">
      <formula>4</formula>
    </cfRule>
    <cfRule type="cellIs" dxfId="2449" priority="3225" operator="equal">
      <formula>3</formula>
    </cfRule>
    <cfRule type="cellIs" dxfId="2448" priority="3226" operator="equal">
      <formula>2</formula>
    </cfRule>
    <cfRule type="cellIs" dxfId="2447" priority="3227" operator="equal">
      <formula>1</formula>
    </cfRule>
  </conditionalFormatting>
  <conditionalFormatting sqref="AM24">
    <cfRule type="cellIs" dxfId="2446" priority="3202" operator="equal">
      <formula>11</formula>
    </cfRule>
    <cfRule type="cellIs" dxfId="2445" priority="3203" operator="equal">
      <formula>""</formula>
    </cfRule>
    <cfRule type="cellIs" dxfId="2444" priority="3204" operator="equal">
      <formula>0</formula>
    </cfRule>
    <cfRule type="cellIs" dxfId="2443" priority="3205" operator="equal">
      <formula>1</formula>
    </cfRule>
    <cfRule type="cellIs" dxfId="2442" priority="3206" operator="equal">
      <formula>10</formula>
    </cfRule>
    <cfRule type="cellIs" dxfId="2441" priority="3207" operator="equal">
      <formula>9</formula>
    </cfRule>
    <cfRule type="cellIs" dxfId="2440" priority="3208" operator="equal">
      <formula>8</formula>
    </cfRule>
    <cfRule type="cellIs" dxfId="2439" priority="3209" operator="equal">
      <formula>7</formula>
    </cfRule>
    <cfRule type="cellIs" dxfId="2438" priority="3210" operator="equal">
      <formula>5</formula>
    </cfRule>
    <cfRule type="cellIs" dxfId="2437" priority="3211" operator="equal">
      <formula>4</formula>
    </cfRule>
    <cfRule type="cellIs" dxfId="2436" priority="3212" operator="equal">
      <formula>3</formula>
    </cfRule>
    <cfRule type="cellIs" dxfId="2435" priority="3213" operator="equal">
      <formula>2</formula>
    </cfRule>
    <cfRule type="cellIs" dxfId="2434" priority="3214" operator="equal">
      <formula>1</formula>
    </cfRule>
  </conditionalFormatting>
  <conditionalFormatting sqref="AO25:AO29">
    <cfRule type="cellIs" dxfId="2433" priority="3189" operator="equal">
      <formula>11</formula>
    </cfRule>
    <cfRule type="cellIs" dxfId="2432" priority="3190" operator="equal">
      <formula>""</formula>
    </cfRule>
    <cfRule type="cellIs" dxfId="2431" priority="3191" operator="equal">
      <formula>0</formula>
    </cfRule>
    <cfRule type="cellIs" dxfId="2430" priority="3192" operator="equal">
      <formula>1</formula>
    </cfRule>
    <cfRule type="cellIs" dxfId="2429" priority="3193" operator="equal">
      <formula>10</formula>
    </cfRule>
    <cfRule type="cellIs" dxfId="2428" priority="3194" operator="equal">
      <formula>9</formula>
    </cfRule>
    <cfRule type="cellIs" dxfId="2427" priority="3195" operator="equal">
      <formula>8</formula>
    </cfRule>
    <cfRule type="cellIs" dxfId="2426" priority="3196" operator="equal">
      <formula>7</formula>
    </cfRule>
    <cfRule type="cellIs" dxfId="2425" priority="3197" operator="equal">
      <formula>5</formula>
    </cfRule>
    <cfRule type="cellIs" dxfId="2424" priority="3198" operator="equal">
      <formula>4</formula>
    </cfRule>
    <cfRule type="cellIs" dxfId="2423" priority="3199" operator="equal">
      <formula>3</formula>
    </cfRule>
    <cfRule type="cellIs" dxfId="2422" priority="3200" operator="equal">
      <formula>2</formula>
    </cfRule>
    <cfRule type="cellIs" dxfId="2421" priority="3201" operator="equal">
      <formula>1</formula>
    </cfRule>
  </conditionalFormatting>
  <conditionalFormatting sqref="AO24">
    <cfRule type="cellIs" dxfId="2420" priority="3176" operator="equal">
      <formula>11</formula>
    </cfRule>
    <cfRule type="cellIs" dxfId="2419" priority="3177" operator="equal">
      <formula>""</formula>
    </cfRule>
    <cfRule type="cellIs" dxfId="2418" priority="3178" operator="equal">
      <formula>0</formula>
    </cfRule>
    <cfRule type="cellIs" dxfId="2417" priority="3179" operator="equal">
      <formula>1</formula>
    </cfRule>
    <cfRule type="cellIs" dxfId="2416" priority="3180" operator="equal">
      <formula>10</formula>
    </cfRule>
    <cfRule type="cellIs" dxfId="2415" priority="3181" operator="equal">
      <formula>9</formula>
    </cfRule>
    <cfRule type="cellIs" dxfId="2414" priority="3182" operator="equal">
      <formula>8</formula>
    </cfRule>
    <cfRule type="cellIs" dxfId="2413" priority="3183" operator="equal">
      <formula>7</formula>
    </cfRule>
    <cfRule type="cellIs" dxfId="2412" priority="3184" operator="equal">
      <formula>5</formula>
    </cfRule>
    <cfRule type="cellIs" dxfId="2411" priority="3185" operator="equal">
      <formula>4</formula>
    </cfRule>
    <cfRule type="cellIs" dxfId="2410" priority="3186" operator="equal">
      <formula>3</formula>
    </cfRule>
    <cfRule type="cellIs" dxfId="2409" priority="3187" operator="equal">
      <formula>2</formula>
    </cfRule>
    <cfRule type="cellIs" dxfId="2408" priority="3188" operator="equal">
      <formula>1</formula>
    </cfRule>
  </conditionalFormatting>
  <conditionalFormatting sqref="AE25:AE29">
    <cfRule type="cellIs" dxfId="2407" priority="3163" operator="equal">
      <formula>11</formula>
    </cfRule>
    <cfRule type="cellIs" dxfId="2406" priority="3164" operator="equal">
      <formula>""</formula>
    </cfRule>
    <cfRule type="cellIs" dxfId="2405" priority="3165" operator="equal">
      <formula>0</formula>
    </cfRule>
    <cfRule type="cellIs" dxfId="2404" priority="3166" operator="equal">
      <formula>1</formula>
    </cfRule>
    <cfRule type="cellIs" dxfId="2403" priority="3167" operator="equal">
      <formula>10</formula>
    </cfRule>
    <cfRule type="cellIs" dxfId="2402" priority="3168" operator="equal">
      <formula>9</formula>
    </cfRule>
    <cfRule type="cellIs" dxfId="2401" priority="3169" operator="equal">
      <formula>8</formula>
    </cfRule>
    <cfRule type="cellIs" dxfId="2400" priority="3170" operator="equal">
      <formula>7</formula>
    </cfRule>
    <cfRule type="cellIs" dxfId="2399" priority="3171" operator="equal">
      <formula>5</formula>
    </cfRule>
    <cfRule type="cellIs" dxfId="2398" priority="3172" operator="equal">
      <formula>4</formula>
    </cfRule>
    <cfRule type="cellIs" dxfId="2397" priority="3173" operator="equal">
      <formula>3</formula>
    </cfRule>
    <cfRule type="cellIs" dxfId="2396" priority="3174" operator="equal">
      <formula>2</formula>
    </cfRule>
    <cfRule type="cellIs" dxfId="2395" priority="3175" operator="equal">
      <formula>1</formula>
    </cfRule>
  </conditionalFormatting>
  <conditionalFormatting sqref="AE24">
    <cfRule type="cellIs" dxfId="2394" priority="3150" operator="equal">
      <formula>11</formula>
    </cfRule>
    <cfRule type="cellIs" dxfId="2393" priority="3151" operator="equal">
      <formula>""</formula>
    </cfRule>
    <cfRule type="cellIs" dxfId="2392" priority="3152" operator="equal">
      <formula>0</formula>
    </cfRule>
    <cfRule type="cellIs" dxfId="2391" priority="3153" operator="equal">
      <formula>1</formula>
    </cfRule>
    <cfRule type="cellIs" dxfId="2390" priority="3154" operator="equal">
      <formula>10</formula>
    </cfRule>
    <cfRule type="cellIs" dxfId="2389" priority="3155" operator="equal">
      <formula>9</formula>
    </cfRule>
    <cfRule type="cellIs" dxfId="2388" priority="3156" operator="equal">
      <formula>8</formula>
    </cfRule>
    <cfRule type="cellIs" dxfId="2387" priority="3157" operator="equal">
      <formula>7</formula>
    </cfRule>
    <cfRule type="cellIs" dxfId="2386" priority="3158" operator="equal">
      <formula>5</formula>
    </cfRule>
    <cfRule type="cellIs" dxfId="2385" priority="3159" operator="equal">
      <formula>4</formula>
    </cfRule>
    <cfRule type="cellIs" dxfId="2384" priority="3160" operator="equal">
      <formula>3</formula>
    </cfRule>
    <cfRule type="cellIs" dxfId="2383" priority="3161" operator="equal">
      <formula>2</formula>
    </cfRule>
    <cfRule type="cellIs" dxfId="2382" priority="3162" operator="equal">
      <formula>1</formula>
    </cfRule>
  </conditionalFormatting>
  <conditionalFormatting sqref="AG25:AG29">
    <cfRule type="cellIs" dxfId="2381" priority="3137" operator="equal">
      <formula>11</formula>
    </cfRule>
    <cfRule type="cellIs" dxfId="2380" priority="3138" operator="equal">
      <formula>""</formula>
    </cfRule>
    <cfRule type="cellIs" dxfId="2379" priority="3139" operator="equal">
      <formula>0</formula>
    </cfRule>
    <cfRule type="cellIs" dxfId="2378" priority="3140" operator="equal">
      <formula>1</formula>
    </cfRule>
    <cfRule type="cellIs" dxfId="2377" priority="3141" operator="equal">
      <formula>10</formula>
    </cfRule>
    <cfRule type="cellIs" dxfId="2376" priority="3142" operator="equal">
      <formula>9</formula>
    </cfRule>
    <cfRule type="cellIs" dxfId="2375" priority="3143" operator="equal">
      <formula>8</formula>
    </cfRule>
    <cfRule type="cellIs" dxfId="2374" priority="3144" operator="equal">
      <formula>7</formula>
    </cfRule>
    <cfRule type="cellIs" dxfId="2373" priority="3145" operator="equal">
      <formula>5</formula>
    </cfRule>
    <cfRule type="cellIs" dxfId="2372" priority="3146" operator="equal">
      <formula>4</formula>
    </cfRule>
    <cfRule type="cellIs" dxfId="2371" priority="3147" operator="equal">
      <formula>3</formula>
    </cfRule>
    <cfRule type="cellIs" dxfId="2370" priority="3148" operator="equal">
      <formula>2</formula>
    </cfRule>
    <cfRule type="cellIs" dxfId="2369" priority="3149" operator="equal">
      <formula>1</formula>
    </cfRule>
  </conditionalFormatting>
  <conditionalFormatting sqref="AG24">
    <cfRule type="cellIs" dxfId="2368" priority="3124" operator="equal">
      <formula>11</formula>
    </cfRule>
    <cfRule type="cellIs" dxfId="2367" priority="3125" operator="equal">
      <formula>""</formula>
    </cfRule>
    <cfRule type="cellIs" dxfId="2366" priority="3126" operator="equal">
      <formula>0</formula>
    </cfRule>
    <cfRule type="cellIs" dxfId="2365" priority="3127" operator="equal">
      <formula>1</formula>
    </cfRule>
    <cfRule type="cellIs" dxfId="2364" priority="3128" operator="equal">
      <formula>10</formula>
    </cfRule>
    <cfRule type="cellIs" dxfId="2363" priority="3129" operator="equal">
      <formula>9</formula>
    </cfRule>
    <cfRule type="cellIs" dxfId="2362" priority="3130" operator="equal">
      <formula>8</formula>
    </cfRule>
    <cfRule type="cellIs" dxfId="2361" priority="3131" operator="equal">
      <formula>7</formula>
    </cfRule>
    <cfRule type="cellIs" dxfId="2360" priority="3132" operator="equal">
      <formula>5</formula>
    </cfRule>
    <cfRule type="cellIs" dxfId="2359" priority="3133" operator="equal">
      <formula>4</formula>
    </cfRule>
    <cfRule type="cellIs" dxfId="2358" priority="3134" operator="equal">
      <formula>3</formula>
    </cfRule>
    <cfRule type="cellIs" dxfId="2357" priority="3135" operator="equal">
      <formula>2</formula>
    </cfRule>
    <cfRule type="cellIs" dxfId="2356" priority="3136" operator="equal">
      <formula>1</formula>
    </cfRule>
  </conditionalFormatting>
  <conditionalFormatting sqref="AI32:AI36">
    <cfRule type="cellIs" dxfId="2355" priority="3111" operator="equal">
      <formula>11</formula>
    </cfRule>
    <cfRule type="cellIs" dxfId="2354" priority="3112" operator="equal">
      <formula>""</formula>
    </cfRule>
    <cfRule type="cellIs" dxfId="2353" priority="3113" operator="equal">
      <formula>0</formula>
    </cfRule>
    <cfRule type="cellIs" dxfId="2352" priority="3114" operator="equal">
      <formula>1</formula>
    </cfRule>
    <cfRule type="cellIs" dxfId="2351" priority="3115" operator="equal">
      <formula>10</formula>
    </cfRule>
    <cfRule type="cellIs" dxfId="2350" priority="3116" operator="equal">
      <formula>9</formula>
    </cfRule>
    <cfRule type="cellIs" dxfId="2349" priority="3117" operator="equal">
      <formula>8</formula>
    </cfRule>
    <cfRule type="cellIs" dxfId="2348" priority="3118" operator="equal">
      <formula>7</formula>
    </cfRule>
    <cfRule type="cellIs" dxfId="2347" priority="3119" operator="equal">
      <formula>5</formula>
    </cfRule>
    <cfRule type="cellIs" dxfId="2346" priority="3120" operator="equal">
      <formula>4</formula>
    </cfRule>
    <cfRule type="cellIs" dxfId="2345" priority="3121" operator="equal">
      <formula>3</formula>
    </cfRule>
    <cfRule type="cellIs" dxfId="2344" priority="3122" operator="equal">
      <formula>2</formula>
    </cfRule>
    <cfRule type="cellIs" dxfId="2343" priority="3123" operator="equal">
      <formula>1</formula>
    </cfRule>
  </conditionalFormatting>
  <conditionalFormatting sqref="AI31">
    <cfRule type="cellIs" dxfId="2342" priority="3098" operator="equal">
      <formula>11</formula>
    </cfRule>
    <cfRule type="cellIs" dxfId="2341" priority="3099" operator="equal">
      <formula>""</formula>
    </cfRule>
    <cfRule type="cellIs" dxfId="2340" priority="3100" operator="equal">
      <formula>0</formula>
    </cfRule>
    <cfRule type="cellIs" dxfId="2339" priority="3101" operator="equal">
      <formula>1</formula>
    </cfRule>
    <cfRule type="cellIs" dxfId="2338" priority="3102" operator="equal">
      <formula>10</formula>
    </cfRule>
    <cfRule type="cellIs" dxfId="2337" priority="3103" operator="equal">
      <formula>9</formula>
    </cfRule>
    <cfRule type="cellIs" dxfId="2336" priority="3104" operator="equal">
      <formula>8</formula>
    </cfRule>
    <cfRule type="cellIs" dxfId="2335" priority="3105" operator="equal">
      <formula>7</formula>
    </cfRule>
    <cfRule type="cellIs" dxfId="2334" priority="3106" operator="equal">
      <formula>5</formula>
    </cfRule>
    <cfRule type="cellIs" dxfId="2333" priority="3107" operator="equal">
      <formula>4</formula>
    </cfRule>
    <cfRule type="cellIs" dxfId="2332" priority="3108" operator="equal">
      <formula>3</formula>
    </cfRule>
    <cfRule type="cellIs" dxfId="2331" priority="3109" operator="equal">
      <formula>2</formula>
    </cfRule>
    <cfRule type="cellIs" dxfId="2330" priority="3110" operator="equal">
      <formula>1</formula>
    </cfRule>
  </conditionalFormatting>
  <conditionalFormatting sqref="AK32:AK36">
    <cfRule type="cellIs" dxfId="2329" priority="3085" operator="equal">
      <formula>11</formula>
    </cfRule>
    <cfRule type="cellIs" dxfId="2328" priority="3086" operator="equal">
      <formula>""</formula>
    </cfRule>
    <cfRule type="cellIs" dxfId="2327" priority="3087" operator="equal">
      <formula>0</formula>
    </cfRule>
    <cfRule type="cellIs" dxfId="2326" priority="3088" operator="equal">
      <formula>1</formula>
    </cfRule>
    <cfRule type="cellIs" dxfId="2325" priority="3089" operator="equal">
      <formula>10</formula>
    </cfRule>
    <cfRule type="cellIs" dxfId="2324" priority="3090" operator="equal">
      <formula>9</formula>
    </cfRule>
    <cfRule type="cellIs" dxfId="2323" priority="3091" operator="equal">
      <formula>8</formula>
    </cfRule>
    <cfRule type="cellIs" dxfId="2322" priority="3092" operator="equal">
      <formula>7</formula>
    </cfRule>
    <cfRule type="cellIs" dxfId="2321" priority="3093" operator="equal">
      <formula>5</formula>
    </cfRule>
    <cfRule type="cellIs" dxfId="2320" priority="3094" operator="equal">
      <formula>4</formula>
    </cfRule>
    <cfRule type="cellIs" dxfId="2319" priority="3095" operator="equal">
      <formula>3</formula>
    </cfRule>
    <cfRule type="cellIs" dxfId="2318" priority="3096" operator="equal">
      <formula>2</formula>
    </cfRule>
    <cfRule type="cellIs" dxfId="2317" priority="3097" operator="equal">
      <formula>1</formula>
    </cfRule>
  </conditionalFormatting>
  <conditionalFormatting sqref="AK31">
    <cfRule type="cellIs" dxfId="2316" priority="3072" operator="equal">
      <formula>11</formula>
    </cfRule>
    <cfRule type="cellIs" dxfId="2315" priority="3073" operator="equal">
      <formula>""</formula>
    </cfRule>
    <cfRule type="cellIs" dxfId="2314" priority="3074" operator="equal">
      <formula>0</formula>
    </cfRule>
    <cfRule type="cellIs" dxfId="2313" priority="3075" operator="equal">
      <formula>1</formula>
    </cfRule>
    <cfRule type="cellIs" dxfId="2312" priority="3076" operator="equal">
      <formula>10</formula>
    </cfRule>
    <cfRule type="cellIs" dxfId="2311" priority="3077" operator="equal">
      <formula>9</formula>
    </cfRule>
    <cfRule type="cellIs" dxfId="2310" priority="3078" operator="equal">
      <formula>8</formula>
    </cfRule>
    <cfRule type="cellIs" dxfId="2309" priority="3079" operator="equal">
      <formula>7</formula>
    </cfRule>
    <cfRule type="cellIs" dxfId="2308" priority="3080" operator="equal">
      <formula>5</formula>
    </cfRule>
    <cfRule type="cellIs" dxfId="2307" priority="3081" operator="equal">
      <formula>4</formula>
    </cfRule>
    <cfRule type="cellIs" dxfId="2306" priority="3082" operator="equal">
      <formula>3</formula>
    </cfRule>
    <cfRule type="cellIs" dxfId="2305" priority="3083" operator="equal">
      <formula>2</formula>
    </cfRule>
    <cfRule type="cellIs" dxfId="2304" priority="3084" operator="equal">
      <formula>1</formula>
    </cfRule>
  </conditionalFormatting>
  <conditionalFormatting sqref="AM32:AM36">
    <cfRule type="cellIs" dxfId="2303" priority="3059" operator="equal">
      <formula>11</formula>
    </cfRule>
    <cfRule type="cellIs" dxfId="2302" priority="3060" operator="equal">
      <formula>""</formula>
    </cfRule>
    <cfRule type="cellIs" dxfId="2301" priority="3061" operator="equal">
      <formula>0</formula>
    </cfRule>
    <cfRule type="cellIs" dxfId="2300" priority="3062" operator="equal">
      <formula>1</formula>
    </cfRule>
    <cfRule type="cellIs" dxfId="2299" priority="3063" operator="equal">
      <formula>10</formula>
    </cfRule>
    <cfRule type="cellIs" dxfId="2298" priority="3064" operator="equal">
      <formula>9</formula>
    </cfRule>
    <cfRule type="cellIs" dxfId="2297" priority="3065" operator="equal">
      <formula>8</formula>
    </cfRule>
    <cfRule type="cellIs" dxfId="2296" priority="3066" operator="equal">
      <formula>7</formula>
    </cfRule>
    <cfRule type="cellIs" dxfId="2295" priority="3067" operator="equal">
      <formula>5</formula>
    </cfRule>
    <cfRule type="cellIs" dxfId="2294" priority="3068" operator="equal">
      <formula>4</formula>
    </cfRule>
    <cfRule type="cellIs" dxfId="2293" priority="3069" operator="equal">
      <formula>3</formula>
    </cfRule>
    <cfRule type="cellIs" dxfId="2292" priority="3070" operator="equal">
      <formula>2</formula>
    </cfRule>
    <cfRule type="cellIs" dxfId="2291" priority="3071" operator="equal">
      <formula>1</formula>
    </cfRule>
  </conditionalFormatting>
  <conditionalFormatting sqref="AM31">
    <cfRule type="cellIs" dxfId="2290" priority="3046" operator="equal">
      <formula>11</formula>
    </cfRule>
    <cfRule type="cellIs" dxfId="2289" priority="3047" operator="equal">
      <formula>""</formula>
    </cfRule>
    <cfRule type="cellIs" dxfId="2288" priority="3048" operator="equal">
      <formula>0</formula>
    </cfRule>
    <cfRule type="cellIs" dxfId="2287" priority="3049" operator="equal">
      <formula>1</formula>
    </cfRule>
    <cfRule type="cellIs" dxfId="2286" priority="3050" operator="equal">
      <formula>10</formula>
    </cfRule>
    <cfRule type="cellIs" dxfId="2285" priority="3051" operator="equal">
      <formula>9</formula>
    </cfRule>
    <cfRule type="cellIs" dxfId="2284" priority="3052" operator="equal">
      <formula>8</formula>
    </cfRule>
    <cfRule type="cellIs" dxfId="2283" priority="3053" operator="equal">
      <formula>7</formula>
    </cfRule>
    <cfRule type="cellIs" dxfId="2282" priority="3054" operator="equal">
      <formula>5</formula>
    </cfRule>
    <cfRule type="cellIs" dxfId="2281" priority="3055" operator="equal">
      <formula>4</formula>
    </cfRule>
    <cfRule type="cellIs" dxfId="2280" priority="3056" operator="equal">
      <formula>3</formula>
    </cfRule>
    <cfRule type="cellIs" dxfId="2279" priority="3057" operator="equal">
      <formula>2</formula>
    </cfRule>
    <cfRule type="cellIs" dxfId="2278" priority="3058" operator="equal">
      <formula>1</formula>
    </cfRule>
  </conditionalFormatting>
  <conditionalFormatting sqref="AO32:AO36">
    <cfRule type="cellIs" dxfId="2277" priority="3033" operator="equal">
      <formula>11</formula>
    </cfRule>
    <cfRule type="cellIs" dxfId="2276" priority="3034" operator="equal">
      <formula>""</formula>
    </cfRule>
    <cfRule type="cellIs" dxfId="2275" priority="3035" operator="equal">
      <formula>0</formula>
    </cfRule>
    <cfRule type="cellIs" dxfId="2274" priority="3036" operator="equal">
      <formula>1</formula>
    </cfRule>
    <cfRule type="cellIs" dxfId="2273" priority="3037" operator="equal">
      <formula>10</formula>
    </cfRule>
    <cfRule type="cellIs" dxfId="2272" priority="3038" operator="equal">
      <formula>9</formula>
    </cfRule>
    <cfRule type="cellIs" dxfId="2271" priority="3039" operator="equal">
      <formula>8</formula>
    </cfRule>
    <cfRule type="cellIs" dxfId="2270" priority="3040" operator="equal">
      <formula>7</formula>
    </cfRule>
    <cfRule type="cellIs" dxfId="2269" priority="3041" operator="equal">
      <formula>5</formula>
    </cfRule>
    <cfRule type="cellIs" dxfId="2268" priority="3042" operator="equal">
      <formula>4</formula>
    </cfRule>
    <cfRule type="cellIs" dxfId="2267" priority="3043" operator="equal">
      <formula>3</formula>
    </cfRule>
    <cfRule type="cellIs" dxfId="2266" priority="3044" operator="equal">
      <formula>2</formula>
    </cfRule>
    <cfRule type="cellIs" dxfId="2265" priority="3045" operator="equal">
      <formula>1</formula>
    </cfRule>
  </conditionalFormatting>
  <conditionalFormatting sqref="AO31">
    <cfRule type="cellIs" dxfId="2264" priority="3020" operator="equal">
      <formula>11</formula>
    </cfRule>
    <cfRule type="cellIs" dxfId="2263" priority="3021" operator="equal">
      <formula>""</formula>
    </cfRule>
    <cfRule type="cellIs" dxfId="2262" priority="3022" operator="equal">
      <formula>0</formula>
    </cfRule>
    <cfRule type="cellIs" dxfId="2261" priority="3023" operator="equal">
      <formula>1</formula>
    </cfRule>
    <cfRule type="cellIs" dxfId="2260" priority="3024" operator="equal">
      <formula>10</formula>
    </cfRule>
    <cfRule type="cellIs" dxfId="2259" priority="3025" operator="equal">
      <formula>9</formula>
    </cfRule>
    <cfRule type="cellIs" dxfId="2258" priority="3026" operator="equal">
      <formula>8</formula>
    </cfRule>
    <cfRule type="cellIs" dxfId="2257" priority="3027" operator="equal">
      <formula>7</formula>
    </cfRule>
    <cfRule type="cellIs" dxfId="2256" priority="3028" operator="equal">
      <formula>5</formula>
    </cfRule>
    <cfRule type="cellIs" dxfId="2255" priority="3029" operator="equal">
      <formula>4</formula>
    </cfRule>
    <cfRule type="cellIs" dxfId="2254" priority="3030" operator="equal">
      <formula>3</formula>
    </cfRule>
    <cfRule type="cellIs" dxfId="2253" priority="3031" operator="equal">
      <formula>2</formula>
    </cfRule>
    <cfRule type="cellIs" dxfId="2252" priority="3032" operator="equal">
      <formula>1</formula>
    </cfRule>
  </conditionalFormatting>
  <conditionalFormatting sqref="Q46:Q50 Q60:Q64">
    <cfRule type="cellIs" dxfId="2251" priority="3007" operator="equal">
      <formula>11</formula>
    </cfRule>
    <cfRule type="cellIs" dxfId="2250" priority="3008" operator="equal">
      <formula>""</formula>
    </cfRule>
    <cfRule type="cellIs" dxfId="2249" priority="3009" operator="equal">
      <formula>0</formula>
    </cfRule>
    <cfRule type="cellIs" dxfId="2248" priority="3010" operator="equal">
      <formula>1</formula>
    </cfRule>
    <cfRule type="cellIs" dxfId="2247" priority="3011" operator="equal">
      <formula>10</formula>
    </cfRule>
    <cfRule type="cellIs" dxfId="2246" priority="3012" operator="equal">
      <formula>9</formula>
    </cfRule>
    <cfRule type="cellIs" dxfId="2245" priority="3013" operator="equal">
      <formula>8</formula>
    </cfRule>
    <cfRule type="cellIs" dxfId="2244" priority="3014" operator="equal">
      <formula>7</formula>
    </cfRule>
    <cfRule type="cellIs" dxfId="2243" priority="3015" operator="equal">
      <formula>5</formula>
    </cfRule>
    <cfRule type="cellIs" dxfId="2242" priority="3016" operator="equal">
      <formula>4</formula>
    </cfRule>
    <cfRule type="cellIs" dxfId="2241" priority="3017" operator="equal">
      <formula>3</formula>
    </cfRule>
    <cfRule type="cellIs" dxfId="2240" priority="3018" operator="equal">
      <formula>2</formula>
    </cfRule>
    <cfRule type="cellIs" dxfId="2239" priority="3019" operator="equal">
      <formula>1</formula>
    </cfRule>
  </conditionalFormatting>
  <conditionalFormatting sqref="Q45 Q59">
    <cfRule type="cellIs" dxfId="2238" priority="2994" operator="equal">
      <formula>11</formula>
    </cfRule>
    <cfRule type="cellIs" dxfId="2237" priority="2995" operator="equal">
      <formula>""</formula>
    </cfRule>
    <cfRule type="cellIs" dxfId="2236" priority="2996" operator="equal">
      <formula>0</formula>
    </cfRule>
    <cfRule type="cellIs" dxfId="2235" priority="2997" operator="equal">
      <formula>1</formula>
    </cfRule>
    <cfRule type="cellIs" dxfId="2234" priority="2998" operator="equal">
      <formula>10</formula>
    </cfRule>
    <cfRule type="cellIs" dxfId="2233" priority="2999" operator="equal">
      <formula>9</formula>
    </cfRule>
    <cfRule type="cellIs" dxfId="2232" priority="3000" operator="equal">
      <formula>8</formula>
    </cfRule>
    <cfRule type="cellIs" dxfId="2231" priority="3001" operator="equal">
      <formula>7</formula>
    </cfRule>
    <cfRule type="cellIs" dxfId="2230" priority="3002" operator="equal">
      <formula>5</formula>
    </cfRule>
    <cfRule type="cellIs" dxfId="2229" priority="3003" operator="equal">
      <formula>4</formula>
    </cfRule>
    <cfRule type="cellIs" dxfId="2228" priority="3004" operator="equal">
      <formula>3</formula>
    </cfRule>
    <cfRule type="cellIs" dxfId="2227" priority="3005" operator="equal">
      <formula>2</formula>
    </cfRule>
    <cfRule type="cellIs" dxfId="2226" priority="3006" operator="equal">
      <formula>1</formula>
    </cfRule>
  </conditionalFormatting>
  <conditionalFormatting sqref="S46:S50 S60:S64">
    <cfRule type="cellIs" dxfId="2225" priority="2981" operator="equal">
      <formula>11</formula>
    </cfRule>
    <cfRule type="cellIs" dxfId="2224" priority="2982" operator="equal">
      <formula>""</formula>
    </cfRule>
    <cfRule type="cellIs" dxfId="2223" priority="2983" operator="equal">
      <formula>0</formula>
    </cfRule>
    <cfRule type="cellIs" dxfId="2222" priority="2984" operator="equal">
      <formula>1</formula>
    </cfRule>
    <cfRule type="cellIs" dxfId="2221" priority="2985" operator="equal">
      <formula>10</formula>
    </cfRule>
    <cfRule type="cellIs" dxfId="2220" priority="2986" operator="equal">
      <formula>9</formula>
    </cfRule>
    <cfRule type="cellIs" dxfId="2219" priority="2987" operator="equal">
      <formula>8</formula>
    </cfRule>
    <cfRule type="cellIs" dxfId="2218" priority="2988" operator="equal">
      <formula>7</formula>
    </cfRule>
    <cfRule type="cellIs" dxfId="2217" priority="2989" operator="equal">
      <formula>5</formula>
    </cfRule>
    <cfRule type="cellIs" dxfId="2216" priority="2990" operator="equal">
      <formula>4</formula>
    </cfRule>
    <cfRule type="cellIs" dxfId="2215" priority="2991" operator="equal">
      <formula>3</formula>
    </cfRule>
    <cfRule type="cellIs" dxfId="2214" priority="2992" operator="equal">
      <formula>2</formula>
    </cfRule>
    <cfRule type="cellIs" dxfId="2213" priority="2993" operator="equal">
      <formula>1</formula>
    </cfRule>
  </conditionalFormatting>
  <conditionalFormatting sqref="S45 S59">
    <cfRule type="cellIs" dxfId="2212" priority="2968" operator="equal">
      <formula>11</formula>
    </cfRule>
    <cfRule type="cellIs" dxfId="2211" priority="2969" operator="equal">
      <formula>""</formula>
    </cfRule>
    <cfRule type="cellIs" dxfId="2210" priority="2970" operator="equal">
      <formula>0</formula>
    </cfRule>
    <cfRule type="cellIs" dxfId="2209" priority="2971" operator="equal">
      <formula>1</formula>
    </cfRule>
    <cfRule type="cellIs" dxfId="2208" priority="2972" operator="equal">
      <formula>10</formula>
    </cfRule>
    <cfRule type="cellIs" dxfId="2207" priority="2973" operator="equal">
      <formula>9</formula>
    </cfRule>
    <cfRule type="cellIs" dxfId="2206" priority="2974" operator="equal">
      <formula>8</formula>
    </cfRule>
    <cfRule type="cellIs" dxfId="2205" priority="2975" operator="equal">
      <formula>7</formula>
    </cfRule>
    <cfRule type="cellIs" dxfId="2204" priority="2976" operator="equal">
      <formula>5</formula>
    </cfRule>
    <cfRule type="cellIs" dxfId="2203" priority="2977" operator="equal">
      <formula>4</formula>
    </cfRule>
    <cfRule type="cellIs" dxfId="2202" priority="2978" operator="equal">
      <formula>3</formula>
    </cfRule>
    <cfRule type="cellIs" dxfId="2201" priority="2979" operator="equal">
      <formula>2</formula>
    </cfRule>
    <cfRule type="cellIs" dxfId="2200" priority="2980" operator="equal">
      <formula>1</formula>
    </cfRule>
  </conditionalFormatting>
  <conditionalFormatting sqref="AM39:AM43">
    <cfRule type="cellIs" dxfId="2199" priority="2903" operator="equal">
      <formula>11</formula>
    </cfRule>
    <cfRule type="cellIs" dxfId="2198" priority="2904" operator="equal">
      <formula>""</formula>
    </cfRule>
    <cfRule type="cellIs" dxfId="2197" priority="2905" operator="equal">
      <formula>0</formula>
    </cfRule>
    <cfRule type="cellIs" dxfId="2196" priority="2906" operator="equal">
      <formula>1</formula>
    </cfRule>
    <cfRule type="cellIs" dxfId="2195" priority="2907" operator="equal">
      <formula>10</formula>
    </cfRule>
    <cfRule type="cellIs" dxfId="2194" priority="2908" operator="equal">
      <formula>9</formula>
    </cfRule>
    <cfRule type="cellIs" dxfId="2193" priority="2909" operator="equal">
      <formula>8</formula>
    </cfRule>
    <cfRule type="cellIs" dxfId="2192" priority="2910" operator="equal">
      <formula>7</formula>
    </cfRule>
    <cfRule type="cellIs" dxfId="2191" priority="2911" operator="equal">
      <formula>5</formula>
    </cfRule>
    <cfRule type="cellIs" dxfId="2190" priority="2912" operator="equal">
      <formula>4</formula>
    </cfRule>
    <cfRule type="cellIs" dxfId="2189" priority="2913" operator="equal">
      <formula>3</formula>
    </cfRule>
    <cfRule type="cellIs" dxfId="2188" priority="2914" operator="equal">
      <formula>2</formula>
    </cfRule>
    <cfRule type="cellIs" dxfId="2187" priority="2915" operator="equal">
      <formula>1</formula>
    </cfRule>
  </conditionalFormatting>
  <conditionalFormatting sqref="AM38">
    <cfRule type="cellIs" dxfId="2186" priority="2890" operator="equal">
      <formula>11</formula>
    </cfRule>
    <cfRule type="cellIs" dxfId="2185" priority="2891" operator="equal">
      <formula>""</formula>
    </cfRule>
    <cfRule type="cellIs" dxfId="2184" priority="2892" operator="equal">
      <formula>0</formula>
    </cfRule>
    <cfRule type="cellIs" dxfId="2183" priority="2893" operator="equal">
      <formula>1</formula>
    </cfRule>
    <cfRule type="cellIs" dxfId="2182" priority="2894" operator="equal">
      <formula>10</formula>
    </cfRule>
    <cfRule type="cellIs" dxfId="2181" priority="2895" operator="equal">
      <formula>9</formula>
    </cfRule>
    <cfRule type="cellIs" dxfId="2180" priority="2896" operator="equal">
      <formula>8</formula>
    </cfRule>
    <cfRule type="cellIs" dxfId="2179" priority="2897" operator="equal">
      <formula>7</formula>
    </cfRule>
    <cfRule type="cellIs" dxfId="2178" priority="2898" operator="equal">
      <formula>5</formula>
    </cfRule>
    <cfRule type="cellIs" dxfId="2177" priority="2899" operator="equal">
      <formula>4</formula>
    </cfRule>
    <cfRule type="cellIs" dxfId="2176" priority="2900" operator="equal">
      <formula>3</formula>
    </cfRule>
    <cfRule type="cellIs" dxfId="2175" priority="2901" operator="equal">
      <formula>2</formula>
    </cfRule>
    <cfRule type="cellIs" dxfId="2174" priority="2902" operator="equal">
      <formula>1</formula>
    </cfRule>
  </conditionalFormatting>
  <conditionalFormatting sqref="AU18:AU22">
    <cfRule type="cellIs" dxfId="2173" priority="2773" operator="equal">
      <formula>11</formula>
    </cfRule>
    <cfRule type="cellIs" dxfId="2172" priority="2774" operator="equal">
      <formula>""</formula>
    </cfRule>
    <cfRule type="cellIs" dxfId="2171" priority="2775" operator="equal">
      <formula>0</formula>
    </cfRule>
    <cfRule type="cellIs" dxfId="2170" priority="2776" operator="equal">
      <formula>1</formula>
    </cfRule>
    <cfRule type="cellIs" dxfId="2169" priority="2777" operator="equal">
      <formula>10</formula>
    </cfRule>
    <cfRule type="cellIs" dxfId="2168" priority="2778" operator="equal">
      <formula>9</formula>
    </cfRule>
    <cfRule type="cellIs" dxfId="2167" priority="2779" operator="equal">
      <formula>8</formula>
    </cfRule>
    <cfRule type="cellIs" dxfId="2166" priority="2780" operator="equal">
      <formula>7</formula>
    </cfRule>
    <cfRule type="cellIs" dxfId="2165" priority="2781" operator="equal">
      <formula>5</formula>
    </cfRule>
    <cfRule type="cellIs" dxfId="2164" priority="2782" operator="equal">
      <formula>4</formula>
    </cfRule>
    <cfRule type="cellIs" dxfId="2163" priority="2783" operator="equal">
      <formula>3</formula>
    </cfRule>
    <cfRule type="cellIs" dxfId="2162" priority="2784" operator="equal">
      <formula>2</formula>
    </cfRule>
    <cfRule type="cellIs" dxfId="2161" priority="2785" operator="equal">
      <formula>1</formula>
    </cfRule>
  </conditionalFormatting>
  <conditionalFormatting sqref="AU17">
    <cfRule type="cellIs" dxfId="2160" priority="2760" operator="equal">
      <formula>11</formula>
    </cfRule>
    <cfRule type="cellIs" dxfId="2159" priority="2761" operator="equal">
      <formula>""</formula>
    </cfRule>
    <cfRule type="cellIs" dxfId="2158" priority="2762" operator="equal">
      <formula>0</formula>
    </cfRule>
    <cfRule type="cellIs" dxfId="2157" priority="2763" operator="equal">
      <formula>1</formula>
    </cfRule>
    <cfRule type="cellIs" dxfId="2156" priority="2764" operator="equal">
      <formula>10</formula>
    </cfRule>
    <cfRule type="cellIs" dxfId="2155" priority="2765" operator="equal">
      <formula>9</formula>
    </cfRule>
    <cfRule type="cellIs" dxfId="2154" priority="2766" operator="equal">
      <formula>8</formula>
    </cfRule>
    <cfRule type="cellIs" dxfId="2153" priority="2767" operator="equal">
      <formula>7</formula>
    </cfRule>
    <cfRule type="cellIs" dxfId="2152" priority="2768" operator="equal">
      <formula>5</formula>
    </cfRule>
    <cfRule type="cellIs" dxfId="2151" priority="2769" operator="equal">
      <formula>4</formula>
    </cfRule>
    <cfRule type="cellIs" dxfId="2150" priority="2770" operator="equal">
      <formula>3</formula>
    </cfRule>
    <cfRule type="cellIs" dxfId="2149" priority="2771" operator="equal">
      <formula>2</formula>
    </cfRule>
    <cfRule type="cellIs" dxfId="2148" priority="2772" operator="equal">
      <formula>1</formula>
    </cfRule>
  </conditionalFormatting>
  <conditionalFormatting sqref="AS31:AS34">
    <cfRule type="cellIs" dxfId="2147" priority="2695" operator="equal">
      <formula>11</formula>
    </cfRule>
    <cfRule type="cellIs" dxfId="2146" priority="2696" operator="equal">
      <formula>""</formula>
    </cfRule>
    <cfRule type="cellIs" dxfId="2145" priority="2697" operator="equal">
      <formula>0</formula>
    </cfRule>
    <cfRule type="cellIs" dxfId="2144" priority="2698" operator="equal">
      <formula>1</formula>
    </cfRule>
    <cfRule type="cellIs" dxfId="2143" priority="2699" operator="equal">
      <formula>10</formula>
    </cfRule>
    <cfRule type="cellIs" dxfId="2142" priority="2700" operator="equal">
      <formula>9</formula>
    </cfRule>
    <cfRule type="cellIs" dxfId="2141" priority="2701" operator="equal">
      <formula>8</formula>
    </cfRule>
    <cfRule type="cellIs" dxfId="2140" priority="2702" operator="equal">
      <formula>7</formula>
    </cfRule>
    <cfRule type="cellIs" dxfId="2139" priority="2703" operator="equal">
      <formula>5</formula>
    </cfRule>
    <cfRule type="cellIs" dxfId="2138" priority="2704" operator="equal">
      <formula>4</formula>
    </cfRule>
    <cfRule type="cellIs" dxfId="2137" priority="2705" operator="equal">
      <formula>3</formula>
    </cfRule>
    <cfRule type="cellIs" dxfId="2136" priority="2706" operator="equal">
      <formula>2</formula>
    </cfRule>
    <cfRule type="cellIs" dxfId="2135" priority="2707" operator="equal">
      <formula>1</formula>
    </cfRule>
  </conditionalFormatting>
  <conditionalFormatting sqref="AU31:AU51">
    <cfRule type="cellIs" dxfId="2134" priority="2669" operator="equal">
      <formula>11</formula>
    </cfRule>
    <cfRule type="cellIs" dxfId="2133" priority="2670" operator="equal">
      <formula>""</formula>
    </cfRule>
    <cfRule type="cellIs" dxfId="2132" priority="2671" operator="equal">
      <formula>0</formula>
    </cfRule>
    <cfRule type="cellIs" dxfId="2131" priority="2672" operator="equal">
      <formula>1</formula>
    </cfRule>
    <cfRule type="cellIs" dxfId="2130" priority="2673" operator="equal">
      <formula>10</formula>
    </cfRule>
    <cfRule type="cellIs" dxfId="2129" priority="2674" operator="equal">
      <formula>9</formula>
    </cfRule>
    <cfRule type="cellIs" dxfId="2128" priority="2675" operator="equal">
      <formula>8</formula>
    </cfRule>
    <cfRule type="cellIs" dxfId="2127" priority="2676" operator="equal">
      <formula>7</formula>
    </cfRule>
    <cfRule type="cellIs" dxfId="2126" priority="2677" operator="equal">
      <formula>5</formula>
    </cfRule>
    <cfRule type="cellIs" dxfId="2125" priority="2678" operator="equal">
      <formula>4</formula>
    </cfRule>
    <cfRule type="cellIs" dxfId="2124" priority="2679" operator="equal">
      <formula>3</formula>
    </cfRule>
    <cfRule type="cellIs" dxfId="2123" priority="2680" operator="equal">
      <formula>2</formula>
    </cfRule>
    <cfRule type="cellIs" dxfId="2122" priority="2681" operator="equal">
      <formula>1</formula>
    </cfRule>
  </conditionalFormatting>
  <conditionalFormatting sqref="BA18:BA22">
    <cfRule type="cellIs" dxfId="2121" priority="2539" operator="equal">
      <formula>11</formula>
    </cfRule>
    <cfRule type="cellIs" dxfId="2120" priority="2540" operator="equal">
      <formula>""</formula>
    </cfRule>
    <cfRule type="cellIs" dxfId="2119" priority="2541" operator="equal">
      <formula>0</formula>
    </cfRule>
    <cfRule type="cellIs" dxfId="2118" priority="2542" operator="equal">
      <formula>1</formula>
    </cfRule>
    <cfRule type="cellIs" dxfId="2117" priority="2543" operator="equal">
      <formula>10</formula>
    </cfRule>
    <cfRule type="cellIs" dxfId="2116" priority="2544" operator="equal">
      <formula>9</formula>
    </cfRule>
    <cfRule type="cellIs" dxfId="2115" priority="2545" operator="equal">
      <formula>8</formula>
    </cfRule>
    <cfRule type="cellIs" dxfId="2114" priority="2546" operator="equal">
      <formula>7</formula>
    </cfRule>
    <cfRule type="cellIs" dxfId="2113" priority="2547" operator="equal">
      <formula>5</formula>
    </cfRule>
    <cfRule type="cellIs" dxfId="2112" priority="2548" operator="equal">
      <formula>4</formula>
    </cfRule>
    <cfRule type="cellIs" dxfId="2111" priority="2549" operator="equal">
      <formula>3</formula>
    </cfRule>
    <cfRule type="cellIs" dxfId="2110" priority="2550" operator="equal">
      <formula>2</formula>
    </cfRule>
    <cfRule type="cellIs" dxfId="2109" priority="2551" operator="equal">
      <formula>1</formula>
    </cfRule>
  </conditionalFormatting>
  <conditionalFormatting sqref="BA17">
    <cfRule type="cellIs" dxfId="2108" priority="2526" operator="equal">
      <formula>11</formula>
    </cfRule>
    <cfRule type="cellIs" dxfId="2107" priority="2527" operator="equal">
      <formula>""</formula>
    </cfRule>
    <cfRule type="cellIs" dxfId="2106" priority="2528" operator="equal">
      <formula>0</formula>
    </cfRule>
    <cfRule type="cellIs" dxfId="2105" priority="2529" operator="equal">
      <formula>1</formula>
    </cfRule>
    <cfRule type="cellIs" dxfId="2104" priority="2530" operator="equal">
      <formula>10</formula>
    </cfRule>
    <cfRule type="cellIs" dxfId="2103" priority="2531" operator="equal">
      <formula>9</formula>
    </cfRule>
    <cfRule type="cellIs" dxfId="2102" priority="2532" operator="equal">
      <formula>8</formula>
    </cfRule>
    <cfRule type="cellIs" dxfId="2101" priority="2533" operator="equal">
      <formula>7</formula>
    </cfRule>
    <cfRule type="cellIs" dxfId="2100" priority="2534" operator="equal">
      <formula>5</formula>
    </cfRule>
    <cfRule type="cellIs" dxfId="2099" priority="2535" operator="equal">
      <formula>4</formula>
    </cfRule>
    <cfRule type="cellIs" dxfId="2098" priority="2536" operator="equal">
      <formula>3</formula>
    </cfRule>
    <cfRule type="cellIs" dxfId="2097" priority="2537" operator="equal">
      <formula>2</formula>
    </cfRule>
    <cfRule type="cellIs" dxfId="2096" priority="2538" operator="equal">
      <formula>1</formula>
    </cfRule>
  </conditionalFormatting>
  <conditionalFormatting sqref="BC18:BC22">
    <cfRule type="cellIs" dxfId="2095" priority="2513" operator="equal">
      <formula>11</formula>
    </cfRule>
    <cfRule type="cellIs" dxfId="2094" priority="2514" operator="equal">
      <formula>""</formula>
    </cfRule>
    <cfRule type="cellIs" dxfId="2093" priority="2515" operator="equal">
      <formula>0</formula>
    </cfRule>
    <cfRule type="cellIs" dxfId="2092" priority="2516" operator="equal">
      <formula>1</formula>
    </cfRule>
    <cfRule type="cellIs" dxfId="2091" priority="2517" operator="equal">
      <formula>10</formula>
    </cfRule>
    <cfRule type="cellIs" dxfId="2090" priority="2518" operator="equal">
      <formula>9</formula>
    </cfRule>
    <cfRule type="cellIs" dxfId="2089" priority="2519" operator="equal">
      <formula>8</formula>
    </cfRule>
    <cfRule type="cellIs" dxfId="2088" priority="2520" operator="equal">
      <formula>7</formula>
    </cfRule>
    <cfRule type="cellIs" dxfId="2087" priority="2521" operator="equal">
      <formula>5</formula>
    </cfRule>
    <cfRule type="cellIs" dxfId="2086" priority="2522" operator="equal">
      <formula>4</formula>
    </cfRule>
    <cfRule type="cellIs" dxfId="2085" priority="2523" operator="equal">
      <formula>3</formula>
    </cfRule>
    <cfRule type="cellIs" dxfId="2084" priority="2524" operator="equal">
      <formula>2</formula>
    </cfRule>
    <cfRule type="cellIs" dxfId="2083" priority="2525" operator="equal">
      <formula>1</formula>
    </cfRule>
  </conditionalFormatting>
  <conditionalFormatting sqref="BC17">
    <cfRule type="cellIs" dxfId="2082" priority="2500" operator="equal">
      <formula>11</formula>
    </cfRule>
    <cfRule type="cellIs" dxfId="2081" priority="2501" operator="equal">
      <formula>""</formula>
    </cfRule>
    <cfRule type="cellIs" dxfId="2080" priority="2502" operator="equal">
      <formula>0</formula>
    </cfRule>
    <cfRule type="cellIs" dxfId="2079" priority="2503" operator="equal">
      <formula>1</formula>
    </cfRule>
    <cfRule type="cellIs" dxfId="2078" priority="2504" operator="equal">
      <formula>10</formula>
    </cfRule>
    <cfRule type="cellIs" dxfId="2077" priority="2505" operator="equal">
      <formula>9</formula>
    </cfRule>
    <cfRule type="cellIs" dxfId="2076" priority="2506" operator="equal">
      <formula>8</formula>
    </cfRule>
    <cfRule type="cellIs" dxfId="2075" priority="2507" operator="equal">
      <formula>7</formula>
    </cfRule>
    <cfRule type="cellIs" dxfId="2074" priority="2508" operator="equal">
      <formula>5</formula>
    </cfRule>
    <cfRule type="cellIs" dxfId="2073" priority="2509" operator="equal">
      <formula>4</formula>
    </cfRule>
    <cfRule type="cellIs" dxfId="2072" priority="2510" operator="equal">
      <formula>3</formula>
    </cfRule>
    <cfRule type="cellIs" dxfId="2071" priority="2511" operator="equal">
      <formula>2</formula>
    </cfRule>
    <cfRule type="cellIs" dxfId="2070" priority="2512" operator="equal">
      <formula>1</formula>
    </cfRule>
  </conditionalFormatting>
  <conditionalFormatting sqref="BG18:BG22 BG25:BG29">
    <cfRule type="cellIs" dxfId="2069" priority="2487" operator="equal">
      <formula>11</formula>
    </cfRule>
    <cfRule type="cellIs" dxfId="2068" priority="2488" operator="equal">
      <formula>""</formula>
    </cfRule>
    <cfRule type="cellIs" dxfId="2067" priority="2489" operator="equal">
      <formula>0</formula>
    </cfRule>
    <cfRule type="cellIs" dxfId="2066" priority="2490" operator="equal">
      <formula>1</formula>
    </cfRule>
    <cfRule type="cellIs" dxfId="2065" priority="2491" operator="equal">
      <formula>10</formula>
    </cfRule>
    <cfRule type="cellIs" dxfId="2064" priority="2492" operator="equal">
      <formula>9</formula>
    </cfRule>
    <cfRule type="cellIs" dxfId="2063" priority="2493" operator="equal">
      <formula>8</formula>
    </cfRule>
    <cfRule type="cellIs" dxfId="2062" priority="2494" operator="equal">
      <formula>7</formula>
    </cfRule>
    <cfRule type="cellIs" dxfId="2061" priority="2495" operator="equal">
      <formula>5</formula>
    </cfRule>
    <cfRule type="cellIs" dxfId="2060" priority="2496" operator="equal">
      <formula>4</formula>
    </cfRule>
    <cfRule type="cellIs" dxfId="2059" priority="2497" operator="equal">
      <formula>3</formula>
    </cfRule>
    <cfRule type="cellIs" dxfId="2058" priority="2498" operator="equal">
      <formula>2</formula>
    </cfRule>
    <cfRule type="cellIs" dxfId="2057" priority="2499" operator="equal">
      <formula>1</formula>
    </cfRule>
  </conditionalFormatting>
  <conditionalFormatting sqref="BG17 BG24">
    <cfRule type="cellIs" dxfId="2056" priority="2474" operator="equal">
      <formula>11</formula>
    </cfRule>
    <cfRule type="cellIs" dxfId="2055" priority="2475" operator="equal">
      <formula>""</formula>
    </cfRule>
    <cfRule type="cellIs" dxfId="2054" priority="2476" operator="equal">
      <formula>0</formula>
    </cfRule>
    <cfRule type="cellIs" dxfId="2053" priority="2477" operator="equal">
      <formula>1</formula>
    </cfRule>
    <cfRule type="cellIs" dxfId="2052" priority="2478" operator="equal">
      <formula>10</formula>
    </cfRule>
    <cfRule type="cellIs" dxfId="2051" priority="2479" operator="equal">
      <formula>9</formula>
    </cfRule>
    <cfRule type="cellIs" dxfId="2050" priority="2480" operator="equal">
      <formula>8</formula>
    </cfRule>
    <cfRule type="cellIs" dxfId="2049" priority="2481" operator="equal">
      <formula>7</formula>
    </cfRule>
    <cfRule type="cellIs" dxfId="2048" priority="2482" operator="equal">
      <formula>5</formula>
    </cfRule>
    <cfRule type="cellIs" dxfId="2047" priority="2483" operator="equal">
      <formula>4</formula>
    </cfRule>
    <cfRule type="cellIs" dxfId="2046" priority="2484" operator="equal">
      <formula>3</formula>
    </cfRule>
    <cfRule type="cellIs" dxfId="2045" priority="2485" operator="equal">
      <formula>2</formula>
    </cfRule>
    <cfRule type="cellIs" dxfId="2044" priority="2486" operator="equal">
      <formula>1</formula>
    </cfRule>
  </conditionalFormatting>
  <conditionalFormatting sqref="BI18:BI22 BI25:BI29">
    <cfRule type="cellIs" dxfId="2043" priority="2461" operator="equal">
      <formula>11</formula>
    </cfRule>
    <cfRule type="cellIs" dxfId="2042" priority="2462" operator="equal">
      <formula>""</formula>
    </cfRule>
    <cfRule type="cellIs" dxfId="2041" priority="2463" operator="equal">
      <formula>0</formula>
    </cfRule>
    <cfRule type="cellIs" dxfId="2040" priority="2464" operator="equal">
      <formula>1</formula>
    </cfRule>
    <cfRule type="cellIs" dxfId="2039" priority="2465" operator="equal">
      <formula>10</formula>
    </cfRule>
    <cfRule type="cellIs" dxfId="2038" priority="2466" operator="equal">
      <formula>9</formula>
    </cfRule>
    <cfRule type="cellIs" dxfId="2037" priority="2467" operator="equal">
      <formula>8</formula>
    </cfRule>
    <cfRule type="cellIs" dxfId="2036" priority="2468" operator="equal">
      <formula>7</formula>
    </cfRule>
    <cfRule type="cellIs" dxfId="2035" priority="2469" operator="equal">
      <formula>5</formula>
    </cfRule>
    <cfRule type="cellIs" dxfId="2034" priority="2470" operator="equal">
      <formula>4</formula>
    </cfRule>
    <cfRule type="cellIs" dxfId="2033" priority="2471" operator="equal">
      <formula>3</formula>
    </cfRule>
    <cfRule type="cellIs" dxfId="2032" priority="2472" operator="equal">
      <formula>2</formula>
    </cfRule>
    <cfRule type="cellIs" dxfId="2031" priority="2473" operator="equal">
      <formula>1</formula>
    </cfRule>
  </conditionalFormatting>
  <conditionalFormatting sqref="BI17 BI24">
    <cfRule type="cellIs" dxfId="2030" priority="2448" operator="equal">
      <formula>11</formula>
    </cfRule>
    <cfRule type="cellIs" dxfId="2029" priority="2449" operator="equal">
      <formula>""</formula>
    </cfRule>
    <cfRule type="cellIs" dxfId="2028" priority="2450" operator="equal">
      <formula>0</formula>
    </cfRule>
    <cfRule type="cellIs" dxfId="2027" priority="2451" operator="equal">
      <formula>1</formula>
    </cfRule>
    <cfRule type="cellIs" dxfId="2026" priority="2452" operator="equal">
      <formula>10</formula>
    </cfRule>
    <cfRule type="cellIs" dxfId="2025" priority="2453" operator="equal">
      <formula>9</formula>
    </cfRule>
    <cfRule type="cellIs" dxfId="2024" priority="2454" operator="equal">
      <formula>8</formula>
    </cfRule>
    <cfRule type="cellIs" dxfId="2023" priority="2455" operator="equal">
      <formula>7</formula>
    </cfRule>
    <cfRule type="cellIs" dxfId="2022" priority="2456" operator="equal">
      <formula>5</formula>
    </cfRule>
    <cfRule type="cellIs" dxfId="2021" priority="2457" operator="equal">
      <formula>4</formula>
    </cfRule>
    <cfRule type="cellIs" dxfId="2020" priority="2458" operator="equal">
      <formula>3</formula>
    </cfRule>
    <cfRule type="cellIs" dxfId="2019" priority="2459" operator="equal">
      <formula>2</formula>
    </cfRule>
    <cfRule type="cellIs" dxfId="2018" priority="2460" operator="equal">
      <formula>1</formula>
    </cfRule>
  </conditionalFormatting>
  <conditionalFormatting sqref="S32:S36">
    <cfRule type="cellIs" dxfId="2017" priority="2279" operator="equal">
      <formula>11</formula>
    </cfRule>
    <cfRule type="cellIs" dxfId="2016" priority="2280" operator="equal">
      <formula>""</formula>
    </cfRule>
    <cfRule type="cellIs" dxfId="2015" priority="2281" operator="equal">
      <formula>0</formula>
    </cfRule>
    <cfRule type="cellIs" dxfId="2014" priority="2282" operator="equal">
      <formula>1</formula>
    </cfRule>
    <cfRule type="cellIs" dxfId="2013" priority="2283" operator="equal">
      <formula>10</formula>
    </cfRule>
    <cfRule type="cellIs" dxfId="2012" priority="2284" operator="equal">
      <formula>9</formula>
    </cfRule>
    <cfRule type="cellIs" dxfId="2011" priority="2285" operator="equal">
      <formula>8</formula>
    </cfRule>
    <cfRule type="cellIs" dxfId="2010" priority="2286" operator="equal">
      <formula>7</formula>
    </cfRule>
    <cfRule type="cellIs" dxfId="2009" priority="2287" operator="equal">
      <formula>5</formula>
    </cfRule>
    <cfRule type="cellIs" dxfId="2008" priority="2288" operator="equal">
      <formula>4</formula>
    </cfRule>
    <cfRule type="cellIs" dxfId="2007" priority="2289" operator="equal">
      <formula>3</formula>
    </cfRule>
    <cfRule type="cellIs" dxfId="2006" priority="2290" operator="equal">
      <formula>2</formula>
    </cfRule>
    <cfRule type="cellIs" dxfId="2005" priority="2291" operator="equal">
      <formula>1</formula>
    </cfRule>
  </conditionalFormatting>
  <conditionalFormatting sqref="S31">
    <cfRule type="cellIs" dxfId="2004" priority="2266" operator="equal">
      <formula>11</formula>
    </cfRule>
    <cfRule type="cellIs" dxfId="2003" priority="2267" operator="equal">
      <formula>""</formula>
    </cfRule>
    <cfRule type="cellIs" dxfId="2002" priority="2268" operator="equal">
      <formula>0</formula>
    </cfRule>
    <cfRule type="cellIs" dxfId="2001" priority="2269" operator="equal">
      <formula>1</formula>
    </cfRule>
    <cfRule type="cellIs" dxfId="2000" priority="2270" operator="equal">
      <formula>10</formula>
    </cfRule>
    <cfRule type="cellIs" dxfId="1999" priority="2271" operator="equal">
      <formula>9</formula>
    </cfRule>
    <cfRule type="cellIs" dxfId="1998" priority="2272" operator="equal">
      <formula>8</formula>
    </cfRule>
    <cfRule type="cellIs" dxfId="1997" priority="2273" operator="equal">
      <formula>7</formula>
    </cfRule>
    <cfRule type="cellIs" dxfId="1996" priority="2274" operator="equal">
      <formula>5</formula>
    </cfRule>
    <cfRule type="cellIs" dxfId="1995" priority="2275" operator="equal">
      <formula>4</formula>
    </cfRule>
    <cfRule type="cellIs" dxfId="1994" priority="2276" operator="equal">
      <formula>3</formula>
    </cfRule>
    <cfRule type="cellIs" dxfId="1993" priority="2277" operator="equal">
      <formula>2</formula>
    </cfRule>
    <cfRule type="cellIs" dxfId="1992" priority="2278" operator="equal">
      <formula>1</formula>
    </cfRule>
  </conditionalFormatting>
  <conditionalFormatting sqref="Q32:Q36">
    <cfRule type="cellIs" dxfId="1991" priority="2305" operator="equal">
      <formula>11</formula>
    </cfRule>
    <cfRule type="cellIs" dxfId="1990" priority="2306" operator="equal">
      <formula>""</formula>
    </cfRule>
    <cfRule type="cellIs" dxfId="1989" priority="2307" operator="equal">
      <formula>0</formula>
    </cfRule>
    <cfRule type="cellIs" dxfId="1988" priority="2308" operator="equal">
      <formula>1</formula>
    </cfRule>
    <cfRule type="cellIs" dxfId="1987" priority="2309" operator="equal">
      <formula>10</formula>
    </cfRule>
    <cfRule type="cellIs" dxfId="1986" priority="2310" operator="equal">
      <formula>9</formula>
    </cfRule>
    <cfRule type="cellIs" dxfId="1985" priority="2311" operator="equal">
      <formula>8</formula>
    </cfRule>
    <cfRule type="cellIs" dxfId="1984" priority="2312" operator="equal">
      <formula>7</formula>
    </cfRule>
    <cfRule type="cellIs" dxfId="1983" priority="2313" operator="equal">
      <formula>5</formula>
    </cfRule>
    <cfRule type="cellIs" dxfId="1982" priority="2314" operator="equal">
      <formula>4</formula>
    </cfRule>
    <cfRule type="cellIs" dxfId="1981" priority="2315" operator="equal">
      <formula>3</formula>
    </cfRule>
    <cfRule type="cellIs" dxfId="1980" priority="2316" operator="equal">
      <formula>2</formula>
    </cfRule>
    <cfRule type="cellIs" dxfId="1979" priority="2317" operator="equal">
      <formula>1</formula>
    </cfRule>
  </conditionalFormatting>
  <conditionalFormatting sqref="Q31">
    <cfRule type="cellIs" dxfId="1978" priority="2292" operator="equal">
      <formula>11</formula>
    </cfRule>
    <cfRule type="cellIs" dxfId="1977" priority="2293" operator="equal">
      <formula>""</formula>
    </cfRule>
    <cfRule type="cellIs" dxfId="1976" priority="2294" operator="equal">
      <formula>0</formula>
    </cfRule>
    <cfRule type="cellIs" dxfId="1975" priority="2295" operator="equal">
      <formula>1</formula>
    </cfRule>
    <cfRule type="cellIs" dxfId="1974" priority="2296" operator="equal">
      <formula>10</formula>
    </cfRule>
    <cfRule type="cellIs" dxfId="1973" priority="2297" operator="equal">
      <formula>9</formula>
    </cfRule>
    <cfRule type="cellIs" dxfId="1972" priority="2298" operator="equal">
      <formula>8</formula>
    </cfRule>
    <cfRule type="cellIs" dxfId="1971" priority="2299" operator="equal">
      <formula>7</formula>
    </cfRule>
    <cfRule type="cellIs" dxfId="1970" priority="2300" operator="equal">
      <formula>5</formula>
    </cfRule>
    <cfRule type="cellIs" dxfId="1969" priority="2301" operator="equal">
      <formula>4</formula>
    </cfRule>
    <cfRule type="cellIs" dxfId="1968" priority="2302" operator="equal">
      <formula>3</formula>
    </cfRule>
    <cfRule type="cellIs" dxfId="1967" priority="2303" operator="equal">
      <formula>2</formula>
    </cfRule>
    <cfRule type="cellIs" dxfId="1966" priority="2304" operator="equal">
      <formula>1</formula>
    </cfRule>
  </conditionalFormatting>
  <conditionalFormatting sqref="AI25:AI27 AI29">
    <cfRule type="cellIs" dxfId="1965" priority="2201" operator="equal">
      <formula>11</formula>
    </cfRule>
    <cfRule type="cellIs" dxfId="1964" priority="2202" operator="equal">
      <formula>""</formula>
    </cfRule>
    <cfRule type="cellIs" dxfId="1963" priority="2203" operator="equal">
      <formula>0</formula>
    </cfRule>
    <cfRule type="cellIs" dxfId="1962" priority="2204" operator="equal">
      <formula>1</formula>
    </cfRule>
    <cfRule type="cellIs" dxfId="1961" priority="2205" operator="equal">
      <formula>10</formula>
    </cfRule>
    <cfRule type="cellIs" dxfId="1960" priority="2206" operator="equal">
      <formula>9</formula>
    </cfRule>
    <cfRule type="cellIs" dxfId="1959" priority="2207" operator="equal">
      <formula>8</formula>
    </cfRule>
    <cfRule type="cellIs" dxfId="1958" priority="2208" operator="equal">
      <formula>7</formula>
    </cfRule>
    <cfRule type="cellIs" dxfId="1957" priority="2209" operator="equal">
      <formula>5</formula>
    </cfRule>
    <cfRule type="cellIs" dxfId="1956" priority="2210" operator="equal">
      <formula>4</formula>
    </cfRule>
    <cfRule type="cellIs" dxfId="1955" priority="2211" operator="equal">
      <formula>3</formula>
    </cfRule>
    <cfRule type="cellIs" dxfId="1954" priority="2212" operator="equal">
      <formula>2</formula>
    </cfRule>
    <cfRule type="cellIs" dxfId="1953" priority="2213" operator="equal">
      <formula>1</formula>
    </cfRule>
  </conditionalFormatting>
  <conditionalFormatting sqref="AI24">
    <cfRule type="cellIs" dxfId="1952" priority="2188" operator="equal">
      <formula>11</formula>
    </cfRule>
    <cfRule type="cellIs" dxfId="1951" priority="2189" operator="equal">
      <formula>""</formula>
    </cfRule>
    <cfRule type="cellIs" dxfId="1950" priority="2190" operator="equal">
      <formula>0</formula>
    </cfRule>
    <cfRule type="cellIs" dxfId="1949" priority="2191" operator="equal">
      <formula>1</formula>
    </cfRule>
    <cfRule type="cellIs" dxfId="1948" priority="2192" operator="equal">
      <formula>10</formula>
    </cfRule>
    <cfRule type="cellIs" dxfId="1947" priority="2193" operator="equal">
      <formula>9</formula>
    </cfRule>
    <cfRule type="cellIs" dxfId="1946" priority="2194" operator="equal">
      <formula>8</formula>
    </cfRule>
    <cfRule type="cellIs" dxfId="1945" priority="2195" operator="equal">
      <formula>7</formula>
    </cfRule>
    <cfRule type="cellIs" dxfId="1944" priority="2196" operator="equal">
      <formula>5</formula>
    </cfRule>
    <cfRule type="cellIs" dxfId="1943" priority="2197" operator="equal">
      <formula>4</formula>
    </cfRule>
    <cfRule type="cellIs" dxfId="1942" priority="2198" operator="equal">
      <formula>3</formula>
    </cfRule>
    <cfRule type="cellIs" dxfId="1941" priority="2199" operator="equal">
      <formula>2</formula>
    </cfRule>
    <cfRule type="cellIs" dxfId="1940" priority="2200" operator="equal">
      <formula>1</formula>
    </cfRule>
  </conditionalFormatting>
  <conditionalFormatting sqref="AK25:AK29">
    <cfRule type="cellIs" dxfId="1939" priority="2175" operator="equal">
      <formula>11</formula>
    </cfRule>
    <cfRule type="cellIs" dxfId="1938" priority="2176" operator="equal">
      <formula>""</formula>
    </cfRule>
    <cfRule type="cellIs" dxfId="1937" priority="2177" operator="equal">
      <formula>0</formula>
    </cfRule>
    <cfRule type="cellIs" dxfId="1936" priority="2178" operator="equal">
      <formula>1</formula>
    </cfRule>
    <cfRule type="cellIs" dxfId="1935" priority="2179" operator="equal">
      <formula>10</formula>
    </cfRule>
    <cfRule type="cellIs" dxfId="1934" priority="2180" operator="equal">
      <formula>9</formula>
    </cfRule>
    <cfRule type="cellIs" dxfId="1933" priority="2181" operator="equal">
      <formula>8</formula>
    </cfRule>
    <cfRule type="cellIs" dxfId="1932" priority="2182" operator="equal">
      <formula>7</formula>
    </cfRule>
    <cfRule type="cellIs" dxfId="1931" priority="2183" operator="equal">
      <formula>5</formula>
    </cfRule>
    <cfRule type="cellIs" dxfId="1930" priority="2184" operator="equal">
      <formula>4</formula>
    </cfRule>
    <cfRule type="cellIs" dxfId="1929" priority="2185" operator="equal">
      <formula>3</formula>
    </cfRule>
    <cfRule type="cellIs" dxfId="1928" priority="2186" operator="equal">
      <formula>2</formula>
    </cfRule>
    <cfRule type="cellIs" dxfId="1927" priority="2187" operator="equal">
      <formula>1</formula>
    </cfRule>
  </conditionalFormatting>
  <conditionalFormatting sqref="AK24">
    <cfRule type="cellIs" dxfId="1926" priority="2162" operator="equal">
      <formula>11</formula>
    </cfRule>
    <cfRule type="cellIs" dxfId="1925" priority="2163" operator="equal">
      <formula>""</formula>
    </cfRule>
    <cfRule type="cellIs" dxfId="1924" priority="2164" operator="equal">
      <formula>0</formula>
    </cfRule>
    <cfRule type="cellIs" dxfId="1923" priority="2165" operator="equal">
      <formula>1</formula>
    </cfRule>
    <cfRule type="cellIs" dxfId="1922" priority="2166" operator="equal">
      <formula>10</formula>
    </cfRule>
    <cfRule type="cellIs" dxfId="1921" priority="2167" operator="equal">
      <formula>9</formula>
    </cfRule>
    <cfRule type="cellIs" dxfId="1920" priority="2168" operator="equal">
      <formula>8</formula>
    </cfRule>
    <cfRule type="cellIs" dxfId="1919" priority="2169" operator="equal">
      <formula>7</formula>
    </cfRule>
    <cfRule type="cellIs" dxfId="1918" priority="2170" operator="equal">
      <formula>5</formula>
    </cfRule>
    <cfRule type="cellIs" dxfId="1917" priority="2171" operator="equal">
      <formula>4</formula>
    </cfRule>
    <cfRule type="cellIs" dxfId="1916" priority="2172" operator="equal">
      <formula>3</formula>
    </cfRule>
    <cfRule type="cellIs" dxfId="1915" priority="2173" operator="equal">
      <formula>2</formula>
    </cfRule>
    <cfRule type="cellIs" dxfId="1914" priority="2174" operator="equal">
      <formula>1</formula>
    </cfRule>
  </conditionalFormatting>
  <conditionalFormatting sqref="AI39:AI43">
    <cfRule type="cellIs" dxfId="1913" priority="2149" operator="equal">
      <formula>11</formula>
    </cfRule>
    <cfRule type="cellIs" dxfId="1912" priority="2150" operator="equal">
      <formula>""</formula>
    </cfRule>
    <cfRule type="cellIs" dxfId="1911" priority="2151" operator="equal">
      <formula>0</formula>
    </cfRule>
    <cfRule type="cellIs" dxfId="1910" priority="2152" operator="equal">
      <formula>1</formula>
    </cfRule>
    <cfRule type="cellIs" dxfId="1909" priority="2153" operator="equal">
      <formula>10</formula>
    </cfRule>
    <cfRule type="cellIs" dxfId="1908" priority="2154" operator="equal">
      <formula>9</formula>
    </cfRule>
    <cfRule type="cellIs" dxfId="1907" priority="2155" operator="equal">
      <formula>8</formula>
    </cfRule>
    <cfRule type="cellIs" dxfId="1906" priority="2156" operator="equal">
      <formula>7</formula>
    </cfRule>
    <cfRule type="cellIs" dxfId="1905" priority="2157" operator="equal">
      <formula>5</formula>
    </cfRule>
    <cfRule type="cellIs" dxfId="1904" priority="2158" operator="equal">
      <formula>4</formula>
    </cfRule>
    <cfRule type="cellIs" dxfId="1903" priority="2159" operator="equal">
      <formula>3</formula>
    </cfRule>
    <cfRule type="cellIs" dxfId="1902" priority="2160" operator="equal">
      <formula>2</formula>
    </cfRule>
    <cfRule type="cellIs" dxfId="1901" priority="2161" operator="equal">
      <formula>1</formula>
    </cfRule>
  </conditionalFormatting>
  <conditionalFormatting sqref="AI38">
    <cfRule type="cellIs" dxfId="1900" priority="2136" operator="equal">
      <formula>11</formula>
    </cfRule>
    <cfRule type="cellIs" dxfId="1899" priority="2137" operator="equal">
      <formula>""</formula>
    </cfRule>
    <cfRule type="cellIs" dxfId="1898" priority="2138" operator="equal">
      <formula>0</formula>
    </cfRule>
    <cfRule type="cellIs" dxfId="1897" priority="2139" operator="equal">
      <formula>1</formula>
    </cfRule>
    <cfRule type="cellIs" dxfId="1896" priority="2140" operator="equal">
      <formula>10</formula>
    </cfRule>
    <cfRule type="cellIs" dxfId="1895" priority="2141" operator="equal">
      <formula>9</formula>
    </cfRule>
    <cfRule type="cellIs" dxfId="1894" priority="2142" operator="equal">
      <formula>8</formula>
    </cfRule>
    <cfRule type="cellIs" dxfId="1893" priority="2143" operator="equal">
      <formula>7</formula>
    </cfRule>
    <cfRule type="cellIs" dxfId="1892" priority="2144" operator="equal">
      <formula>5</formula>
    </cfRule>
    <cfRule type="cellIs" dxfId="1891" priority="2145" operator="equal">
      <formula>4</formula>
    </cfRule>
    <cfRule type="cellIs" dxfId="1890" priority="2146" operator="equal">
      <formula>3</formula>
    </cfRule>
    <cfRule type="cellIs" dxfId="1889" priority="2147" operator="equal">
      <formula>2</formula>
    </cfRule>
    <cfRule type="cellIs" dxfId="1888" priority="2148" operator="equal">
      <formula>1</formula>
    </cfRule>
  </conditionalFormatting>
  <conditionalFormatting sqref="AK39:AK43">
    <cfRule type="cellIs" dxfId="1887" priority="2123" operator="equal">
      <formula>11</formula>
    </cfRule>
    <cfRule type="cellIs" dxfId="1886" priority="2124" operator="equal">
      <formula>""</formula>
    </cfRule>
    <cfRule type="cellIs" dxfId="1885" priority="2125" operator="equal">
      <formula>0</formula>
    </cfRule>
    <cfRule type="cellIs" dxfId="1884" priority="2126" operator="equal">
      <formula>1</formula>
    </cfRule>
    <cfRule type="cellIs" dxfId="1883" priority="2127" operator="equal">
      <formula>10</formula>
    </cfRule>
    <cfRule type="cellIs" dxfId="1882" priority="2128" operator="equal">
      <formula>9</formula>
    </cfRule>
    <cfRule type="cellIs" dxfId="1881" priority="2129" operator="equal">
      <formula>8</formula>
    </cfRule>
    <cfRule type="cellIs" dxfId="1880" priority="2130" operator="equal">
      <formula>7</formula>
    </cfRule>
    <cfRule type="cellIs" dxfId="1879" priority="2131" operator="equal">
      <formula>5</formula>
    </cfRule>
    <cfRule type="cellIs" dxfId="1878" priority="2132" operator="equal">
      <formula>4</formula>
    </cfRule>
    <cfRule type="cellIs" dxfId="1877" priority="2133" operator="equal">
      <formula>3</formula>
    </cfRule>
    <cfRule type="cellIs" dxfId="1876" priority="2134" operator="equal">
      <formula>2</formula>
    </cfRule>
    <cfRule type="cellIs" dxfId="1875" priority="2135" operator="equal">
      <formula>1</formula>
    </cfRule>
  </conditionalFormatting>
  <conditionalFormatting sqref="AK38">
    <cfRule type="cellIs" dxfId="1874" priority="2110" operator="equal">
      <formula>11</formula>
    </cfRule>
    <cfRule type="cellIs" dxfId="1873" priority="2111" operator="equal">
      <formula>""</formula>
    </cfRule>
    <cfRule type="cellIs" dxfId="1872" priority="2112" operator="equal">
      <formula>0</formula>
    </cfRule>
    <cfRule type="cellIs" dxfId="1871" priority="2113" operator="equal">
      <formula>1</formula>
    </cfRule>
    <cfRule type="cellIs" dxfId="1870" priority="2114" operator="equal">
      <formula>10</formula>
    </cfRule>
    <cfRule type="cellIs" dxfId="1869" priority="2115" operator="equal">
      <formula>9</formula>
    </cfRule>
    <cfRule type="cellIs" dxfId="1868" priority="2116" operator="equal">
      <formula>8</formula>
    </cfRule>
    <cfRule type="cellIs" dxfId="1867" priority="2117" operator="equal">
      <formula>7</formula>
    </cfRule>
    <cfRule type="cellIs" dxfId="1866" priority="2118" operator="equal">
      <formula>5</formula>
    </cfRule>
    <cfRule type="cellIs" dxfId="1865" priority="2119" operator="equal">
      <formula>4</formula>
    </cfRule>
    <cfRule type="cellIs" dxfId="1864" priority="2120" operator="equal">
      <formula>3</formula>
    </cfRule>
    <cfRule type="cellIs" dxfId="1863" priority="2121" operator="equal">
      <formula>2</formula>
    </cfRule>
    <cfRule type="cellIs" dxfId="1862" priority="2122" operator="equal">
      <formula>1</formula>
    </cfRule>
  </conditionalFormatting>
  <conditionalFormatting sqref="U18:U22">
    <cfRule type="cellIs" dxfId="1861" priority="2097" operator="equal">
      <formula>11</formula>
    </cfRule>
    <cfRule type="cellIs" dxfId="1860" priority="2098" operator="equal">
      <formula>""</formula>
    </cfRule>
    <cfRule type="cellIs" dxfId="1859" priority="2099" operator="equal">
      <formula>0</formula>
    </cfRule>
    <cfRule type="cellIs" dxfId="1858" priority="2100" operator="equal">
      <formula>1</formula>
    </cfRule>
    <cfRule type="cellIs" dxfId="1857" priority="2101" operator="equal">
      <formula>10</formula>
    </cfRule>
    <cfRule type="cellIs" dxfId="1856" priority="2102" operator="equal">
      <formula>9</formula>
    </cfRule>
    <cfRule type="cellIs" dxfId="1855" priority="2103" operator="equal">
      <formula>8</formula>
    </cfRule>
    <cfRule type="cellIs" dxfId="1854" priority="2104" operator="equal">
      <formula>7</formula>
    </cfRule>
    <cfRule type="cellIs" dxfId="1853" priority="2105" operator="equal">
      <formula>5</formula>
    </cfRule>
    <cfRule type="cellIs" dxfId="1852" priority="2106" operator="equal">
      <formula>4</formula>
    </cfRule>
    <cfRule type="cellIs" dxfId="1851" priority="2107" operator="equal">
      <formula>3</formula>
    </cfRule>
    <cfRule type="cellIs" dxfId="1850" priority="2108" operator="equal">
      <formula>2</formula>
    </cfRule>
    <cfRule type="cellIs" dxfId="1849" priority="2109" operator="equal">
      <formula>1</formula>
    </cfRule>
  </conditionalFormatting>
  <conditionalFormatting sqref="U17">
    <cfRule type="cellIs" dxfId="1848" priority="2084" operator="equal">
      <formula>11</formula>
    </cfRule>
    <cfRule type="cellIs" dxfId="1847" priority="2085" operator="equal">
      <formula>""</formula>
    </cfRule>
    <cfRule type="cellIs" dxfId="1846" priority="2086" operator="equal">
      <formula>0</formula>
    </cfRule>
    <cfRule type="cellIs" dxfId="1845" priority="2087" operator="equal">
      <formula>1</formula>
    </cfRule>
    <cfRule type="cellIs" dxfId="1844" priority="2088" operator="equal">
      <formula>10</formula>
    </cfRule>
    <cfRule type="cellIs" dxfId="1843" priority="2089" operator="equal">
      <formula>9</formula>
    </cfRule>
    <cfRule type="cellIs" dxfId="1842" priority="2090" operator="equal">
      <formula>8</formula>
    </cfRule>
    <cfRule type="cellIs" dxfId="1841" priority="2091" operator="equal">
      <formula>7</formula>
    </cfRule>
    <cfRule type="cellIs" dxfId="1840" priority="2092" operator="equal">
      <formula>5</formula>
    </cfRule>
    <cfRule type="cellIs" dxfId="1839" priority="2093" operator="equal">
      <formula>4</formula>
    </cfRule>
    <cfRule type="cellIs" dxfId="1838" priority="2094" operator="equal">
      <formula>3</formula>
    </cfRule>
    <cfRule type="cellIs" dxfId="1837" priority="2095" operator="equal">
      <formula>2</formula>
    </cfRule>
    <cfRule type="cellIs" dxfId="1836" priority="2096" operator="equal">
      <formula>1</formula>
    </cfRule>
  </conditionalFormatting>
  <conditionalFormatting sqref="W18:W22">
    <cfRule type="cellIs" dxfId="1835" priority="2071" operator="equal">
      <formula>11</formula>
    </cfRule>
    <cfRule type="cellIs" dxfId="1834" priority="2072" operator="equal">
      <formula>""</formula>
    </cfRule>
    <cfRule type="cellIs" dxfId="1833" priority="2073" operator="equal">
      <formula>0</formula>
    </cfRule>
    <cfRule type="cellIs" dxfId="1832" priority="2074" operator="equal">
      <formula>1</formula>
    </cfRule>
    <cfRule type="cellIs" dxfId="1831" priority="2075" operator="equal">
      <formula>10</formula>
    </cfRule>
    <cfRule type="cellIs" dxfId="1830" priority="2076" operator="equal">
      <formula>9</formula>
    </cfRule>
    <cfRule type="cellIs" dxfId="1829" priority="2077" operator="equal">
      <formula>8</formula>
    </cfRule>
    <cfRule type="cellIs" dxfId="1828" priority="2078" operator="equal">
      <formula>7</formula>
    </cfRule>
    <cfRule type="cellIs" dxfId="1827" priority="2079" operator="equal">
      <formula>5</formula>
    </cfRule>
    <cfRule type="cellIs" dxfId="1826" priority="2080" operator="equal">
      <formula>4</formula>
    </cfRule>
    <cfRule type="cellIs" dxfId="1825" priority="2081" operator="equal">
      <formula>3</formula>
    </cfRule>
    <cfRule type="cellIs" dxfId="1824" priority="2082" operator="equal">
      <formula>2</formula>
    </cfRule>
    <cfRule type="cellIs" dxfId="1823" priority="2083" operator="equal">
      <formula>1</formula>
    </cfRule>
  </conditionalFormatting>
  <conditionalFormatting sqref="W17">
    <cfRule type="cellIs" dxfId="1822" priority="2058" operator="equal">
      <formula>11</formula>
    </cfRule>
    <cfRule type="cellIs" dxfId="1821" priority="2059" operator="equal">
      <formula>""</formula>
    </cfRule>
    <cfRule type="cellIs" dxfId="1820" priority="2060" operator="equal">
      <formula>0</formula>
    </cfRule>
    <cfRule type="cellIs" dxfId="1819" priority="2061" operator="equal">
      <formula>1</formula>
    </cfRule>
    <cfRule type="cellIs" dxfId="1818" priority="2062" operator="equal">
      <formula>10</formula>
    </cfRule>
    <cfRule type="cellIs" dxfId="1817" priority="2063" operator="equal">
      <formula>9</formula>
    </cfRule>
    <cfRule type="cellIs" dxfId="1816" priority="2064" operator="equal">
      <formula>8</formula>
    </cfRule>
    <cfRule type="cellIs" dxfId="1815" priority="2065" operator="equal">
      <formula>7</formula>
    </cfRule>
    <cfRule type="cellIs" dxfId="1814" priority="2066" operator="equal">
      <formula>5</formula>
    </cfRule>
    <cfRule type="cellIs" dxfId="1813" priority="2067" operator="equal">
      <formula>4</formula>
    </cfRule>
    <cfRule type="cellIs" dxfId="1812" priority="2068" operator="equal">
      <formula>3</formula>
    </cfRule>
    <cfRule type="cellIs" dxfId="1811" priority="2069" operator="equal">
      <formula>2</formula>
    </cfRule>
    <cfRule type="cellIs" dxfId="1810" priority="2070" operator="equal">
      <formula>1</formula>
    </cfRule>
  </conditionalFormatting>
  <conditionalFormatting sqref="CB17:CB22">
    <cfRule type="cellIs" dxfId="1809" priority="2045" operator="equal">
      <formula>11</formula>
    </cfRule>
    <cfRule type="cellIs" dxfId="1808" priority="2046" operator="equal">
      <formula>""</formula>
    </cfRule>
    <cfRule type="cellIs" dxfId="1807" priority="2047" operator="equal">
      <formula>0</formula>
    </cfRule>
    <cfRule type="cellIs" dxfId="1806" priority="2048" operator="equal">
      <formula>1</formula>
    </cfRule>
    <cfRule type="cellIs" dxfId="1805" priority="2049" operator="equal">
      <formula>10</formula>
    </cfRule>
    <cfRule type="cellIs" dxfId="1804" priority="2050" operator="equal">
      <formula>9</formula>
    </cfRule>
    <cfRule type="cellIs" dxfId="1803" priority="2051" operator="equal">
      <formula>8</formula>
    </cfRule>
    <cfRule type="cellIs" dxfId="1802" priority="2052" operator="equal">
      <formula>7</formula>
    </cfRule>
    <cfRule type="cellIs" dxfId="1801" priority="2053" operator="equal">
      <formula>5</formula>
    </cfRule>
    <cfRule type="cellIs" dxfId="1800" priority="2054" operator="equal">
      <formula>4</formula>
    </cfRule>
    <cfRule type="cellIs" dxfId="1799" priority="2055" operator="equal">
      <formula>3</formula>
    </cfRule>
    <cfRule type="cellIs" dxfId="1798" priority="2056" operator="equal">
      <formula>2</formula>
    </cfRule>
    <cfRule type="cellIs" dxfId="1797" priority="2057" operator="equal">
      <formula>1</formula>
    </cfRule>
  </conditionalFormatting>
  <conditionalFormatting sqref="BQ18:BQ22">
    <cfRule type="cellIs" dxfId="1796" priority="2032" operator="equal">
      <formula>11</formula>
    </cfRule>
    <cfRule type="cellIs" dxfId="1795" priority="2033" operator="equal">
      <formula>""</formula>
    </cfRule>
    <cfRule type="cellIs" dxfId="1794" priority="2034" operator="equal">
      <formula>0</formula>
    </cfRule>
    <cfRule type="cellIs" dxfId="1793" priority="2035" operator="equal">
      <formula>1</formula>
    </cfRule>
    <cfRule type="cellIs" dxfId="1792" priority="2036" operator="equal">
      <formula>10</formula>
    </cfRule>
    <cfRule type="cellIs" dxfId="1791" priority="2037" operator="equal">
      <formula>9</formula>
    </cfRule>
    <cfRule type="cellIs" dxfId="1790" priority="2038" operator="equal">
      <formula>8</formula>
    </cfRule>
    <cfRule type="cellIs" dxfId="1789" priority="2039" operator="equal">
      <formula>7</formula>
    </cfRule>
    <cfRule type="cellIs" dxfId="1788" priority="2040" operator="equal">
      <formula>5</formula>
    </cfRule>
    <cfRule type="cellIs" dxfId="1787" priority="2041" operator="equal">
      <formula>4</formula>
    </cfRule>
    <cfRule type="cellIs" dxfId="1786" priority="2042" operator="equal">
      <formula>3</formula>
    </cfRule>
    <cfRule type="cellIs" dxfId="1785" priority="2043" operator="equal">
      <formula>2</formula>
    </cfRule>
    <cfRule type="cellIs" dxfId="1784" priority="2044" operator="equal">
      <formula>1</formula>
    </cfRule>
  </conditionalFormatting>
  <conditionalFormatting sqref="BQ17">
    <cfRule type="cellIs" dxfId="1783" priority="2019" operator="equal">
      <formula>11</formula>
    </cfRule>
    <cfRule type="cellIs" dxfId="1782" priority="2020" operator="equal">
      <formula>""</formula>
    </cfRule>
    <cfRule type="cellIs" dxfId="1781" priority="2021" operator="equal">
      <formula>0</formula>
    </cfRule>
    <cfRule type="cellIs" dxfId="1780" priority="2022" operator="equal">
      <formula>1</formula>
    </cfRule>
    <cfRule type="cellIs" dxfId="1779" priority="2023" operator="equal">
      <formula>10</formula>
    </cfRule>
    <cfRule type="cellIs" dxfId="1778" priority="2024" operator="equal">
      <formula>9</formula>
    </cfRule>
    <cfRule type="cellIs" dxfId="1777" priority="2025" operator="equal">
      <formula>8</formula>
    </cfRule>
    <cfRule type="cellIs" dxfId="1776" priority="2026" operator="equal">
      <formula>7</formula>
    </cfRule>
    <cfRule type="cellIs" dxfId="1775" priority="2027" operator="equal">
      <formula>5</formula>
    </cfRule>
    <cfRule type="cellIs" dxfId="1774" priority="2028" operator="equal">
      <formula>4</formula>
    </cfRule>
    <cfRule type="cellIs" dxfId="1773" priority="2029" operator="equal">
      <formula>3</formula>
    </cfRule>
    <cfRule type="cellIs" dxfId="1772" priority="2030" operator="equal">
      <formula>2</formula>
    </cfRule>
    <cfRule type="cellIs" dxfId="1771" priority="2031" operator="equal">
      <formula>1</formula>
    </cfRule>
  </conditionalFormatting>
  <conditionalFormatting sqref="BU25:BU41">
    <cfRule type="cellIs" dxfId="1770" priority="1876" operator="equal">
      <formula>11</formula>
    </cfRule>
    <cfRule type="cellIs" dxfId="1769" priority="1877" operator="equal">
      <formula>""</formula>
    </cfRule>
    <cfRule type="cellIs" dxfId="1768" priority="1878" operator="equal">
      <formula>0</formula>
    </cfRule>
    <cfRule type="cellIs" dxfId="1767" priority="1879" operator="equal">
      <formula>1</formula>
    </cfRule>
    <cfRule type="cellIs" dxfId="1766" priority="1880" operator="equal">
      <formula>10</formula>
    </cfRule>
    <cfRule type="cellIs" dxfId="1765" priority="1881" operator="equal">
      <formula>9</formula>
    </cfRule>
    <cfRule type="cellIs" dxfId="1764" priority="1882" operator="equal">
      <formula>8</formula>
    </cfRule>
    <cfRule type="cellIs" dxfId="1763" priority="1883" operator="equal">
      <formula>7</formula>
    </cfRule>
    <cfRule type="cellIs" dxfId="1762" priority="1884" operator="equal">
      <formula>5</formula>
    </cfRule>
    <cfRule type="cellIs" dxfId="1761" priority="1885" operator="equal">
      <formula>4</formula>
    </cfRule>
    <cfRule type="cellIs" dxfId="1760" priority="1886" operator="equal">
      <formula>3</formula>
    </cfRule>
    <cfRule type="cellIs" dxfId="1759" priority="1887" operator="equal">
      <formula>2</formula>
    </cfRule>
    <cfRule type="cellIs" dxfId="1758" priority="1888" operator="equal">
      <formula>1</formula>
    </cfRule>
  </conditionalFormatting>
  <conditionalFormatting sqref="BU24">
    <cfRule type="cellIs" dxfId="1757" priority="1863" operator="equal">
      <formula>11</formula>
    </cfRule>
    <cfRule type="cellIs" dxfId="1756" priority="1864" operator="equal">
      <formula>""</formula>
    </cfRule>
    <cfRule type="cellIs" dxfId="1755" priority="1865" operator="equal">
      <formula>0</formula>
    </cfRule>
    <cfRule type="cellIs" dxfId="1754" priority="1866" operator="equal">
      <formula>1</formula>
    </cfRule>
    <cfRule type="cellIs" dxfId="1753" priority="1867" operator="equal">
      <formula>10</formula>
    </cfRule>
    <cfRule type="cellIs" dxfId="1752" priority="1868" operator="equal">
      <formula>9</formula>
    </cfRule>
    <cfRule type="cellIs" dxfId="1751" priority="1869" operator="equal">
      <formula>8</formula>
    </cfRule>
    <cfRule type="cellIs" dxfId="1750" priority="1870" operator="equal">
      <formula>7</formula>
    </cfRule>
    <cfRule type="cellIs" dxfId="1749" priority="1871" operator="equal">
      <formula>5</formula>
    </cfRule>
    <cfRule type="cellIs" dxfId="1748" priority="1872" operator="equal">
      <formula>4</formula>
    </cfRule>
    <cfRule type="cellIs" dxfId="1747" priority="1873" operator="equal">
      <formula>3</formula>
    </cfRule>
    <cfRule type="cellIs" dxfId="1746" priority="1874" operator="equal">
      <formula>2</formula>
    </cfRule>
    <cfRule type="cellIs" dxfId="1745" priority="1875" operator="equal">
      <formula>1</formula>
    </cfRule>
  </conditionalFormatting>
  <conditionalFormatting sqref="BS18:BS22">
    <cfRule type="cellIs" dxfId="1744" priority="2006" operator="equal">
      <formula>11</formula>
    </cfRule>
    <cfRule type="cellIs" dxfId="1743" priority="2007" operator="equal">
      <formula>""</formula>
    </cfRule>
    <cfRule type="cellIs" dxfId="1742" priority="2008" operator="equal">
      <formula>0</formula>
    </cfRule>
    <cfRule type="cellIs" dxfId="1741" priority="2009" operator="equal">
      <formula>1</formula>
    </cfRule>
    <cfRule type="cellIs" dxfId="1740" priority="2010" operator="equal">
      <formula>10</formula>
    </cfRule>
    <cfRule type="cellIs" dxfId="1739" priority="2011" operator="equal">
      <formula>9</formula>
    </cfRule>
    <cfRule type="cellIs" dxfId="1738" priority="2012" operator="equal">
      <formula>8</formula>
    </cfRule>
    <cfRule type="cellIs" dxfId="1737" priority="2013" operator="equal">
      <formula>7</formula>
    </cfRule>
    <cfRule type="cellIs" dxfId="1736" priority="2014" operator="equal">
      <formula>5</formula>
    </cfRule>
    <cfRule type="cellIs" dxfId="1735" priority="2015" operator="equal">
      <formula>4</formula>
    </cfRule>
    <cfRule type="cellIs" dxfId="1734" priority="2016" operator="equal">
      <formula>3</formula>
    </cfRule>
    <cfRule type="cellIs" dxfId="1733" priority="2017" operator="equal">
      <formula>2</formula>
    </cfRule>
    <cfRule type="cellIs" dxfId="1732" priority="2018" operator="equal">
      <formula>1</formula>
    </cfRule>
  </conditionalFormatting>
  <conditionalFormatting sqref="BS17">
    <cfRule type="cellIs" dxfId="1731" priority="1993" operator="equal">
      <formula>11</formula>
    </cfRule>
    <cfRule type="cellIs" dxfId="1730" priority="1994" operator="equal">
      <formula>""</formula>
    </cfRule>
    <cfRule type="cellIs" dxfId="1729" priority="1995" operator="equal">
      <formula>0</formula>
    </cfRule>
    <cfRule type="cellIs" dxfId="1728" priority="1996" operator="equal">
      <formula>1</formula>
    </cfRule>
    <cfRule type="cellIs" dxfId="1727" priority="1997" operator="equal">
      <formula>10</formula>
    </cfRule>
    <cfRule type="cellIs" dxfId="1726" priority="1998" operator="equal">
      <formula>9</formula>
    </cfRule>
    <cfRule type="cellIs" dxfId="1725" priority="1999" operator="equal">
      <formula>8</formula>
    </cfRule>
    <cfRule type="cellIs" dxfId="1724" priority="2000" operator="equal">
      <formula>7</formula>
    </cfRule>
    <cfRule type="cellIs" dxfId="1723" priority="2001" operator="equal">
      <formula>5</formula>
    </cfRule>
    <cfRule type="cellIs" dxfId="1722" priority="2002" operator="equal">
      <formula>4</formula>
    </cfRule>
    <cfRule type="cellIs" dxfId="1721" priority="2003" operator="equal">
      <formula>3</formula>
    </cfRule>
    <cfRule type="cellIs" dxfId="1720" priority="2004" operator="equal">
      <formula>2</formula>
    </cfRule>
    <cfRule type="cellIs" dxfId="1719" priority="2005" operator="equal">
      <formula>1</formula>
    </cfRule>
  </conditionalFormatting>
  <conditionalFormatting sqref="BU18:BU22">
    <cfRule type="cellIs" dxfId="1718" priority="1980" operator="equal">
      <formula>11</formula>
    </cfRule>
    <cfRule type="cellIs" dxfId="1717" priority="1981" operator="equal">
      <formula>""</formula>
    </cfRule>
    <cfRule type="cellIs" dxfId="1716" priority="1982" operator="equal">
      <formula>0</formula>
    </cfRule>
    <cfRule type="cellIs" dxfId="1715" priority="1983" operator="equal">
      <formula>1</formula>
    </cfRule>
    <cfRule type="cellIs" dxfId="1714" priority="1984" operator="equal">
      <formula>10</formula>
    </cfRule>
    <cfRule type="cellIs" dxfId="1713" priority="1985" operator="equal">
      <formula>9</formula>
    </cfRule>
    <cfRule type="cellIs" dxfId="1712" priority="1986" operator="equal">
      <formula>8</formula>
    </cfRule>
    <cfRule type="cellIs" dxfId="1711" priority="1987" operator="equal">
      <formula>7</formula>
    </cfRule>
    <cfRule type="cellIs" dxfId="1710" priority="1988" operator="equal">
      <formula>5</formula>
    </cfRule>
    <cfRule type="cellIs" dxfId="1709" priority="1989" operator="equal">
      <formula>4</formula>
    </cfRule>
    <cfRule type="cellIs" dxfId="1708" priority="1990" operator="equal">
      <formula>3</formula>
    </cfRule>
    <cfRule type="cellIs" dxfId="1707" priority="1991" operator="equal">
      <formula>2</formula>
    </cfRule>
    <cfRule type="cellIs" dxfId="1706" priority="1992" operator="equal">
      <formula>1</formula>
    </cfRule>
  </conditionalFormatting>
  <conditionalFormatting sqref="BU17">
    <cfRule type="cellIs" dxfId="1705" priority="1967" operator="equal">
      <formula>11</formula>
    </cfRule>
    <cfRule type="cellIs" dxfId="1704" priority="1968" operator="equal">
      <formula>""</formula>
    </cfRule>
    <cfRule type="cellIs" dxfId="1703" priority="1969" operator="equal">
      <formula>0</formula>
    </cfRule>
    <cfRule type="cellIs" dxfId="1702" priority="1970" operator="equal">
      <formula>1</formula>
    </cfRule>
    <cfRule type="cellIs" dxfId="1701" priority="1971" operator="equal">
      <formula>10</formula>
    </cfRule>
    <cfRule type="cellIs" dxfId="1700" priority="1972" operator="equal">
      <formula>9</formula>
    </cfRule>
    <cfRule type="cellIs" dxfId="1699" priority="1973" operator="equal">
      <formula>8</formula>
    </cfRule>
    <cfRule type="cellIs" dxfId="1698" priority="1974" operator="equal">
      <formula>7</formula>
    </cfRule>
    <cfRule type="cellIs" dxfId="1697" priority="1975" operator="equal">
      <formula>5</formula>
    </cfRule>
    <cfRule type="cellIs" dxfId="1696" priority="1976" operator="equal">
      <formula>4</formula>
    </cfRule>
    <cfRule type="cellIs" dxfId="1695" priority="1977" operator="equal">
      <formula>3</formula>
    </cfRule>
    <cfRule type="cellIs" dxfId="1694" priority="1978" operator="equal">
      <formula>2</formula>
    </cfRule>
    <cfRule type="cellIs" dxfId="1693" priority="1979" operator="equal">
      <formula>1</formula>
    </cfRule>
  </conditionalFormatting>
  <conditionalFormatting sqref="BW18:BW22">
    <cfRule type="cellIs" dxfId="1692" priority="1954" operator="equal">
      <formula>11</formula>
    </cfRule>
    <cfRule type="cellIs" dxfId="1691" priority="1955" operator="equal">
      <formula>""</formula>
    </cfRule>
    <cfRule type="cellIs" dxfId="1690" priority="1956" operator="equal">
      <formula>0</formula>
    </cfRule>
    <cfRule type="cellIs" dxfId="1689" priority="1957" operator="equal">
      <formula>1</formula>
    </cfRule>
    <cfRule type="cellIs" dxfId="1688" priority="1958" operator="equal">
      <formula>10</formula>
    </cfRule>
    <cfRule type="cellIs" dxfId="1687" priority="1959" operator="equal">
      <formula>9</formula>
    </cfRule>
    <cfRule type="cellIs" dxfId="1686" priority="1960" operator="equal">
      <formula>8</formula>
    </cfRule>
    <cfRule type="cellIs" dxfId="1685" priority="1961" operator="equal">
      <formula>7</formula>
    </cfRule>
    <cfRule type="cellIs" dxfId="1684" priority="1962" operator="equal">
      <formula>5</formula>
    </cfRule>
    <cfRule type="cellIs" dxfId="1683" priority="1963" operator="equal">
      <formula>4</formula>
    </cfRule>
    <cfRule type="cellIs" dxfId="1682" priority="1964" operator="equal">
      <formula>3</formula>
    </cfRule>
    <cfRule type="cellIs" dxfId="1681" priority="1965" operator="equal">
      <formula>2</formula>
    </cfRule>
    <cfRule type="cellIs" dxfId="1680" priority="1966" operator="equal">
      <formula>1</formula>
    </cfRule>
  </conditionalFormatting>
  <conditionalFormatting sqref="BW17">
    <cfRule type="cellIs" dxfId="1679" priority="1941" operator="equal">
      <formula>11</formula>
    </cfRule>
    <cfRule type="cellIs" dxfId="1678" priority="1942" operator="equal">
      <formula>""</formula>
    </cfRule>
    <cfRule type="cellIs" dxfId="1677" priority="1943" operator="equal">
      <formula>0</formula>
    </cfRule>
    <cfRule type="cellIs" dxfId="1676" priority="1944" operator="equal">
      <formula>1</formula>
    </cfRule>
    <cfRule type="cellIs" dxfId="1675" priority="1945" operator="equal">
      <formula>10</formula>
    </cfRule>
    <cfRule type="cellIs" dxfId="1674" priority="1946" operator="equal">
      <formula>9</formula>
    </cfRule>
    <cfRule type="cellIs" dxfId="1673" priority="1947" operator="equal">
      <formula>8</formula>
    </cfRule>
    <cfRule type="cellIs" dxfId="1672" priority="1948" operator="equal">
      <formula>7</formula>
    </cfRule>
    <cfRule type="cellIs" dxfId="1671" priority="1949" operator="equal">
      <formula>5</formula>
    </cfRule>
    <cfRule type="cellIs" dxfId="1670" priority="1950" operator="equal">
      <formula>4</formula>
    </cfRule>
    <cfRule type="cellIs" dxfId="1669" priority="1951" operator="equal">
      <formula>3</formula>
    </cfRule>
    <cfRule type="cellIs" dxfId="1668" priority="1952" operator="equal">
      <formula>2</formula>
    </cfRule>
    <cfRule type="cellIs" dxfId="1667" priority="1953" operator="equal">
      <formula>1</formula>
    </cfRule>
  </conditionalFormatting>
  <conditionalFormatting sqref="BQ25:BQ29">
    <cfRule type="cellIs" dxfId="1666" priority="1928" operator="equal">
      <formula>11</formula>
    </cfRule>
    <cfRule type="cellIs" dxfId="1665" priority="1929" operator="equal">
      <formula>""</formula>
    </cfRule>
    <cfRule type="cellIs" dxfId="1664" priority="1930" operator="equal">
      <formula>0</formula>
    </cfRule>
    <cfRule type="cellIs" dxfId="1663" priority="1931" operator="equal">
      <formula>1</formula>
    </cfRule>
    <cfRule type="cellIs" dxfId="1662" priority="1932" operator="equal">
      <formula>10</formula>
    </cfRule>
    <cfRule type="cellIs" dxfId="1661" priority="1933" operator="equal">
      <formula>9</formula>
    </cfRule>
    <cfRule type="cellIs" dxfId="1660" priority="1934" operator="equal">
      <formula>8</formula>
    </cfRule>
    <cfRule type="cellIs" dxfId="1659" priority="1935" operator="equal">
      <formula>7</formula>
    </cfRule>
    <cfRule type="cellIs" dxfId="1658" priority="1936" operator="equal">
      <formula>5</formula>
    </cfRule>
    <cfRule type="cellIs" dxfId="1657" priority="1937" operator="equal">
      <formula>4</formula>
    </cfRule>
    <cfRule type="cellIs" dxfId="1656" priority="1938" operator="equal">
      <formula>3</formula>
    </cfRule>
    <cfRule type="cellIs" dxfId="1655" priority="1939" operator="equal">
      <formula>2</formula>
    </cfRule>
    <cfRule type="cellIs" dxfId="1654" priority="1940" operator="equal">
      <formula>1</formula>
    </cfRule>
  </conditionalFormatting>
  <conditionalFormatting sqref="BQ24">
    <cfRule type="cellIs" dxfId="1653" priority="1915" operator="equal">
      <formula>11</formula>
    </cfRule>
    <cfRule type="cellIs" dxfId="1652" priority="1916" operator="equal">
      <formula>""</formula>
    </cfRule>
    <cfRule type="cellIs" dxfId="1651" priority="1917" operator="equal">
      <formula>0</formula>
    </cfRule>
    <cfRule type="cellIs" dxfId="1650" priority="1918" operator="equal">
      <formula>1</formula>
    </cfRule>
    <cfRule type="cellIs" dxfId="1649" priority="1919" operator="equal">
      <formula>10</formula>
    </cfRule>
    <cfRule type="cellIs" dxfId="1648" priority="1920" operator="equal">
      <formula>9</formula>
    </cfRule>
    <cfRule type="cellIs" dxfId="1647" priority="1921" operator="equal">
      <formula>8</formula>
    </cfRule>
    <cfRule type="cellIs" dxfId="1646" priority="1922" operator="equal">
      <formula>7</formula>
    </cfRule>
    <cfRule type="cellIs" dxfId="1645" priority="1923" operator="equal">
      <formula>5</formula>
    </cfRule>
    <cfRule type="cellIs" dxfId="1644" priority="1924" operator="equal">
      <formula>4</formula>
    </cfRule>
    <cfRule type="cellIs" dxfId="1643" priority="1925" operator="equal">
      <formula>3</formula>
    </cfRule>
    <cfRule type="cellIs" dxfId="1642" priority="1926" operator="equal">
      <formula>2</formula>
    </cfRule>
    <cfRule type="cellIs" dxfId="1641" priority="1927" operator="equal">
      <formula>1</formula>
    </cfRule>
  </conditionalFormatting>
  <conditionalFormatting sqref="BS25:BS29">
    <cfRule type="cellIs" dxfId="1640" priority="1902" operator="equal">
      <formula>11</formula>
    </cfRule>
    <cfRule type="cellIs" dxfId="1639" priority="1903" operator="equal">
      <formula>""</formula>
    </cfRule>
    <cfRule type="cellIs" dxfId="1638" priority="1904" operator="equal">
      <formula>0</formula>
    </cfRule>
    <cfRule type="cellIs" dxfId="1637" priority="1905" operator="equal">
      <formula>1</formula>
    </cfRule>
    <cfRule type="cellIs" dxfId="1636" priority="1906" operator="equal">
      <formula>10</formula>
    </cfRule>
    <cfRule type="cellIs" dxfId="1635" priority="1907" operator="equal">
      <formula>9</formula>
    </cfRule>
    <cfRule type="cellIs" dxfId="1634" priority="1908" operator="equal">
      <formula>8</formula>
    </cfRule>
    <cfRule type="cellIs" dxfId="1633" priority="1909" operator="equal">
      <formula>7</formula>
    </cfRule>
    <cfRule type="cellIs" dxfId="1632" priority="1910" operator="equal">
      <formula>5</formula>
    </cfRule>
    <cfRule type="cellIs" dxfId="1631" priority="1911" operator="equal">
      <formula>4</formula>
    </cfRule>
    <cfRule type="cellIs" dxfId="1630" priority="1912" operator="equal">
      <formula>3</formula>
    </cfRule>
    <cfRule type="cellIs" dxfId="1629" priority="1913" operator="equal">
      <formula>2</formula>
    </cfRule>
    <cfRule type="cellIs" dxfId="1628" priority="1914" operator="equal">
      <formula>1</formula>
    </cfRule>
  </conditionalFormatting>
  <conditionalFormatting sqref="BS24">
    <cfRule type="cellIs" dxfId="1627" priority="1889" operator="equal">
      <formula>11</formula>
    </cfRule>
    <cfRule type="cellIs" dxfId="1626" priority="1890" operator="equal">
      <formula>""</formula>
    </cfRule>
    <cfRule type="cellIs" dxfId="1625" priority="1891" operator="equal">
      <formula>0</formula>
    </cfRule>
    <cfRule type="cellIs" dxfId="1624" priority="1892" operator="equal">
      <formula>1</formula>
    </cfRule>
    <cfRule type="cellIs" dxfId="1623" priority="1893" operator="equal">
      <formula>10</formula>
    </cfRule>
    <cfRule type="cellIs" dxfId="1622" priority="1894" operator="equal">
      <formula>9</formula>
    </cfRule>
    <cfRule type="cellIs" dxfId="1621" priority="1895" operator="equal">
      <formula>8</formula>
    </cfRule>
    <cfRule type="cellIs" dxfId="1620" priority="1896" operator="equal">
      <formula>7</formula>
    </cfRule>
    <cfRule type="cellIs" dxfId="1619" priority="1897" operator="equal">
      <formula>5</formula>
    </cfRule>
    <cfRule type="cellIs" dxfId="1618" priority="1898" operator="equal">
      <formula>4</formula>
    </cfRule>
    <cfRule type="cellIs" dxfId="1617" priority="1899" operator="equal">
      <formula>3</formula>
    </cfRule>
    <cfRule type="cellIs" dxfId="1616" priority="1900" operator="equal">
      <formula>2</formula>
    </cfRule>
    <cfRule type="cellIs" dxfId="1615" priority="1901" operator="equal">
      <formula>1</formula>
    </cfRule>
  </conditionalFormatting>
  <conditionalFormatting sqref="BW25:BW41">
    <cfRule type="cellIs" dxfId="1614" priority="1850" operator="equal">
      <formula>11</formula>
    </cfRule>
    <cfRule type="cellIs" dxfId="1613" priority="1851" operator="equal">
      <formula>""</formula>
    </cfRule>
    <cfRule type="cellIs" dxfId="1612" priority="1852" operator="equal">
      <formula>0</formula>
    </cfRule>
    <cfRule type="cellIs" dxfId="1611" priority="1853" operator="equal">
      <formula>1</formula>
    </cfRule>
    <cfRule type="cellIs" dxfId="1610" priority="1854" operator="equal">
      <formula>10</formula>
    </cfRule>
    <cfRule type="cellIs" dxfId="1609" priority="1855" operator="equal">
      <formula>9</formula>
    </cfRule>
    <cfRule type="cellIs" dxfId="1608" priority="1856" operator="equal">
      <formula>8</formula>
    </cfRule>
    <cfRule type="cellIs" dxfId="1607" priority="1857" operator="equal">
      <formula>7</formula>
    </cfRule>
    <cfRule type="cellIs" dxfId="1606" priority="1858" operator="equal">
      <formula>5</formula>
    </cfRule>
    <cfRule type="cellIs" dxfId="1605" priority="1859" operator="equal">
      <formula>4</formula>
    </cfRule>
    <cfRule type="cellIs" dxfId="1604" priority="1860" operator="equal">
      <formula>3</formula>
    </cfRule>
    <cfRule type="cellIs" dxfId="1603" priority="1861" operator="equal">
      <formula>2</formula>
    </cfRule>
    <cfRule type="cellIs" dxfId="1602" priority="1862" operator="equal">
      <formula>1</formula>
    </cfRule>
  </conditionalFormatting>
  <conditionalFormatting sqref="BW24">
    <cfRule type="cellIs" dxfId="1601" priority="1837" operator="equal">
      <formula>11</formula>
    </cfRule>
    <cfRule type="cellIs" dxfId="1600" priority="1838" operator="equal">
      <formula>""</formula>
    </cfRule>
    <cfRule type="cellIs" dxfId="1599" priority="1839" operator="equal">
      <formula>0</formula>
    </cfRule>
    <cfRule type="cellIs" dxfId="1598" priority="1840" operator="equal">
      <formula>1</formula>
    </cfRule>
    <cfRule type="cellIs" dxfId="1597" priority="1841" operator="equal">
      <formula>10</formula>
    </cfRule>
    <cfRule type="cellIs" dxfId="1596" priority="1842" operator="equal">
      <formula>9</formula>
    </cfRule>
    <cfRule type="cellIs" dxfId="1595" priority="1843" operator="equal">
      <formula>8</formula>
    </cfRule>
    <cfRule type="cellIs" dxfId="1594" priority="1844" operator="equal">
      <formula>7</formula>
    </cfRule>
    <cfRule type="cellIs" dxfId="1593" priority="1845" operator="equal">
      <formula>5</formula>
    </cfRule>
    <cfRule type="cellIs" dxfId="1592" priority="1846" operator="equal">
      <formula>4</formula>
    </cfRule>
    <cfRule type="cellIs" dxfId="1591" priority="1847" operator="equal">
      <formula>3</formula>
    </cfRule>
    <cfRule type="cellIs" dxfId="1590" priority="1848" operator="equal">
      <formula>2</formula>
    </cfRule>
    <cfRule type="cellIs" dxfId="1589" priority="1849" operator="equal">
      <formula>1</formula>
    </cfRule>
  </conditionalFormatting>
  <conditionalFormatting sqref="BY18:BY22">
    <cfRule type="cellIs" dxfId="1588" priority="1772" operator="equal">
      <formula>11</formula>
    </cfRule>
    <cfRule type="cellIs" dxfId="1587" priority="1773" operator="equal">
      <formula>""</formula>
    </cfRule>
    <cfRule type="cellIs" dxfId="1586" priority="1774" operator="equal">
      <formula>0</formula>
    </cfRule>
    <cfRule type="cellIs" dxfId="1585" priority="1775" operator="equal">
      <formula>1</formula>
    </cfRule>
    <cfRule type="cellIs" dxfId="1584" priority="1776" operator="equal">
      <formula>10</formula>
    </cfRule>
    <cfRule type="cellIs" dxfId="1583" priority="1777" operator="equal">
      <formula>9</formula>
    </cfRule>
    <cfRule type="cellIs" dxfId="1582" priority="1778" operator="equal">
      <formula>8</formula>
    </cfRule>
    <cfRule type="cellIs" dxfId="1581" priority="1779" operator="equal">
      <formula>7</formula>
    </cfRule>
    <cfRule type="cellIs" dxfId="1580" priority="1780" operator="equal">
      <formula>5</formula>
    </cfRule>
    <cfRule type="cellIs" dxfId="1579" priority="1781" operator="equal">
      <formula>4</formula>
    </cfRule>
    <cfRule type="cellIs" dxfId="1578" priority="1782" operator="equal">
      <formula>3</formula>
    </cfRule>
    <cfRule type="cellIs" dxfId="1577" priority="1783" operator="equal">
      <formula>2</formula>
    </cfRule>
    <cfRule type="cellIs" dxfId="1576" priority="1784" operator="equal">
      <formula>1</formula>
    </cfRule>
  </conditionalFormatting>
  <conditionalFormatting sqref="BY17">
    <cfRule type="cellIs" dxfId="1575" priority="1759" operator="equal">
      <formula>11</formula>
    </cfRule>
    <cfRule type="cellIs" dxfId="1574" priority="1760" operator="equal">
      <formula>""</formula>
    </cfRule>
    <cfRule type="cellIs" dxfId="1573" priority="1761" operator="equal">
      <formula>0</formula>
    </cfRule>
    <cfRule type="cellIs" dxfId="1572" priority="1762" operator="equal">
      <formula>1</formula>
    </cfRule>
    <cfRule type="cellIs" dxfId="1571" priority="1763" operator="equal">
      <formula>10</formula>
    </cfRule>
    <cfRule type="cellIs" dxfId="1570" priority="1764" operator="equal">
      <formula>9</formula>
    </cfRule>
    <cfRule type="cellIs" dxfId="1569" priority="1765" operator="equal">
      <formula>8</formula>
    </cfRule>
    <cfRule type="cellIs" dxfId="1568" priority="1766" operator="equal">
      <formula>7</formula>
    </cfRule>
    <cfRule type="cellIs" dxfId="1567" priority="1767" operator="equal">
      <formula>5</formula>
    </cfRule>
    <cfRule type="cellIs" dxfId="1566" priority="1768" operator="equal">
      <formula>4</formula>
    </cfRule>
    <cfRule type="cellIs" dxfId="1565" priority="1769" operator="equal">
      <formula>3</formula>
    </cfRule>
    <cfRule type="cellIs" dxfId="1564" priority="1770" operator="equal">
      <formula>2</formula>
    </cfRule>
    <cfRule type="cellIs" dxfId="1563" priority="1771" operator="equal">
      <formula>1</formula>
    </cfRule>
  </conditionalFormatting>
  <conditionalFormatting sqref="CA18:CA22">
    <cfRule type="cellIs" dxfId="1562" priority="1746" operator="equal">
      <formula>11</formula>
    </cfRule>
    <cfRule type="cellIs" dxfId="1561" priority="1747" operator="equal">
      <formula>""</formula>
    </cfRule>
    <cfRule type="cellIs" dxfId="1560" priority="1748" operator="equal">
      <formula>0</formula>
    </cfRule>
    <cfRule type="cellIs" dxfId="1559" priority="1749" operator="equal">
      <formula>1</formula>
    </cfRule>
    <cfRule type="cellIs" dxfId="1558" priority="1750" operator="equal">
      <formula>10</formula>
    </cfRule>
    <cfRule type="cellIs" dxfId="1557" priority="1751" operator="equal">
      <formula>9</formula>
    </cfRule>
    <cfRule type="cellIs" dxfId="1556" priority="1752" operator="equal">
      <formula>8</formula>
    </cfRule>
    <cfRule type="cellIs" dxfId="1555" priority="1753" operator="equal">
      <formula>7</formula>
    </cfRule>
    <cfRule type="cellIs" dxfId="1554" priority="1754" operator="equal">
      <formula>5</formula>
    </cfRule>
    <cfRule type="cellIs" dxfId="1553" priority="1755" operator="equal">
      <formula>4</formula>
    </cfRule>
    <cfRule type="cellIs" dxfId="1552" priority="1756" operator="equal">
      <formula>3</formula>
    </cfRule>
    <cfRule type="cellIs" dxfId="1551" priority="1757" operator="equal">
      <formula>2</formula>
    </cfRule>
    <cfRule type="cellIs" dxfId="1550" priority="1758" operator="equal">
      <formula>1</formula>
    </cfRule>
  </conditionalFormatting>
  <conditionalFormatting sqref="CA17">
    <cfRule type="cellIs" dxfId="1549" priority="1733" operator="equal">
      <formula>11</formula>
    </cfRule>
    <cfRule type="cellIs" dxfId="1548" priority="1734" operator="equal">
      <formula>""</formula>
    </cfRule>
    <cfRule type="cellIs" dxfId="1547" priority="1735" operator="equal">
      <formula>0</formula>
    </cfRule>
    <cfRule type="cellIs" dxfId="1546" priority="1736" operator="equal">
      <formula>1</formula>
    </cfRule>
    <cfRule type="cellIs" dxfId="1545" priority="1737" operator="equal">
      <formula>10</formula>
    </cfRule>
    <cfRule type="cellIs" dxfId="1544" priority="1738" operator="equal">
      <formula>9</formula>
    </cfRule>
    <cfRule type="cellIs" dxfId="1543" priority="1739" operator="equal">
      <formula>8</formula>
    </cfRule>
    <cfRule type="cellIs" dxfId="1542" priority="1740" operator="equal">
      <formula>7</formula>
    </cfRule>
    <cfRule type="cellIs" dxfId="1541" priority="1741" operator="equal">
      <formula>5</formula>
    </cfRule>
    <cfRule type="cellIs" dxfId="1540" priority="1742" operator="equal">
      <formula>4</formula>
    </cfRule>
    <cfRule type="cellIs" dxfId="1539" priority="1743" operator="equal">
      <formula>3</formula>
    </cfRule>
    <cfRule type="cellIs" dxfId="1538" priority="1744" operator="equal">
      <formula>2</formula>
    </cfRule>
    <cfRule type="cellIs" dxfId="1537" priority="1745" operator="equal">
      <formula>1</formula>
    </cfRule>
  </conditionalFormatting>
  <conditionalFormatting sqref="I1">
    <cfRule type="expression" dxfId="1536" priority="1732">
      <formula>$C$3=""</formula>
    </cfRule>
  </conditionalFormatting>
  <conditionalFormatting sqref="R1">
    <cfRule type="expression" dxfId="1535" priority="1730">
      <formula>$C$3=""</formula>
    </cfRule>
  </conditionalFormatting>
  <conditionalFormatting sqref="U36">
    <cfRule type="cellIs" dxfId="1534" priority="1665" operator="equal">
      <formula>11</formula>
    </cfRule>
    <cfRule type="cellIs" dxfId="1533" priority="1666" operator="equal">
      <formula>""</formula>
    </cfRule>
    <cfRule type="cellIs" dxfId="1532" priority="1667" operator="equal">
      <formula>0</formula>
    </cfRule>
    <cfRule type="cellIs" dxfId="1531" priority="1668" operator="equal">
      <formula>1</formula>
    </cfRule>
    <cfRule type="cellIs" dxfId="1530" priority="1669" operator="equal">
      <formula>10</formula>
    </cfRule>
    <cfRule type="cellIs" dxfId="1529" priority="1670" operator="equal">
      <formula>9</formula>
    </cfRule>
    <cfRule type="cellIs" dxfId="1528" priority="1671" operator="equal">
      <formula>8</formula>
    </cfRule>
    <cfRule type="cellIs" dxfId="1527" priority="1672" operator="equal">
      <formula>7</formula>
    </cfRule>
    <cfRule type="cellIs" dxfId="1526" priority="1673" operator="equal">
      <formula>5</formula>
    </cfRule>
    <cfRule type="cellIs" dxfId="1525" priority="1674" operator="equal">
      <formula>4</formula>
    </cfRule>
    <cfRule type="cellIs" dxfId="1524" priority="1675" operator="equal">
      <formula>3</formula>
    </cfRule>
    <cfRule type="cellIs" dxfId="1523" priority="1676" operator="equal">
      <formula>2</formula>
    </cfRule>
    <cfRule type="cellIs" dxfId="1522" priority="1677" operator="equal">
      <formula>1</formula>
    </cfRule>
  </conditionalFormatting>
  <conditionalFormatting sqref="Y43">
    <cfRule type="cellIs" dxfId="1521" priority="1561" operator="equal">
      <formula>11</formula>
    </cfRule>
    <cfRule type="cellIs" dxfId="1520" priority="1562" operator="equal">
      <formula>""</formula>
    </cfRule>
    <cfRule type="cellIs" dxfId="1519" priority="1563" operator="equal">
      <formula>0</formula>
    </cfRule>
    <cfRule type="cellIs" dxfId="1518" priority="1564" operator="equal">
      <formula>1</formula>
    </cfRule>
    <cfRule type="cellIs" dxfId="1517" priority="1565" operator="equal">
      <formula>10</formula>
    </cfRule>
    <cfRule type="cellIs" dxfId="1516" priority="1566" operator="equal">
      <formula>9</formula>
    </cfRule>
    <cfRule type="cellIs" dxfId="1515" priority="1567" operator="equal">
      <formula>8</formula>
    </cfRule>
    <cfRule type="cellIs" dxfId="1514" priority="1568" operator="equal">
      <formula>7</formula>
    </cfRule>
    <cfRule type="cellIs" dxfId="1513" priority="1569" operator="equal">
      <formula>5</formula>
    </cfRule>
    <cfRule type="cellIs" dxfId="1512" priority="1570" operator="equal">
      <formula>4</formula>
    </cfRule>
    <cfRule type="cellIs" dxfId="1511" priority="1571" operator="equal">
      <formula>3</formula>
    </cfRule>
    <cfRule type="cellIs" dxfId="1510" priority="1572" operator="equal">
      <formula>2</formula>
    </cfRule>
    <cfRule type="cellIs" dxfId="1509" priority="1573" operator="equal">
      <formula>1</formula>
    </cfRule>
  </conditionalFormatting>
  <conditionalFormatting sqref="AA39:AA43">
    <cfRule type="cellIs" dxfId="1508" priority="1392" operator="equal">
      <formula>11</formula>
    </cfRule>
    <cfRule type="cellIs" dxfId="1507" priority="1393" operator="equal">
      <formula>""</formula>
    </cfRule>
    <cfRule type="cellIs" dxfId="1506" priority="1394" operator="equal">
      <formula>0</formula>
    </cfRule>
    <cfRule type="cellIs" dxfId="1505" priority="1395" operator="equal">
      <formula>1</formula>
    </cfRule>
    <cfRule type="cellIs" dxfId="1504" priority="1396" operator="equal">
      <formula>10</formula>
    </cfRule>
    <cfRule type="cellIs" dxfId="1503" priority="1397" operator="equal">
      <formula>9</formula>
    </cfRule>
    <cfRule type="cellIs" dxfId="1502" priority="1398" operator="equal">
      <formula>8</formula>
    </cfRule>
    <cfRule type="cellIs" dxfId="1501" priority="1399" operator="equal">
      <formula>7</formula>
    </cfRule>
    <cfRule type="cellIs" dxfId="1500" priority="1400" operator="equal">
      <formula>5</formula>
    </cfRule>
    <cfRule type="cellIs" dxfId="1499" priority="1401" operator="equal">
      <formula>4</formula>
    </cfRule>
    <cfRule type="cellIs" dxfId="1498" priority="1402" operator="equal">
      <formula>3</formula>
    </cfRule>
    <cfRule type="cellIs" dxfId="1497" priority="1403" operator="equal">
      <formula>2</formula>
    </cfRule>
    <cfRule type="cellIs" dxfId="1496" priority="1404" operator="equal">
      <formula>1</formula>
    </cfRule>
  </conditionalFormatting>
  <conditionalFormatting sqref="AA38">
    <cfRule type="cellIs" dxfId="1495" priority="1379" operator="equal">
      <formula>11</formula>
    </cfRule>
    <cfRule type="cellIs" dxfId="1494" priority="1380" operator="equal">
      <formula>""</formula>
    </cfRule>
    <cfRule type="cellIs" dxfId="1493" priority="1381" operator="equal">
      <formula>0</formula>
    </cfRule>
    <cfRule type="cellIs" dxfId="1492" priority="1382" operator="equal">
      <formula>1</formula>
    </cfRule>
    <cfRule type="cellIs" dxfId="1491" priority="1383" operator="equal">
      <formula>10</formula>
    </cfRule>
    <cfRule type="cellIs" dxfId="1490" priority="1384" operator="equal">
      <formula>9</formula>
    </cfRule>
    <cfRule type="cellIs" dxfId="1489" priority="1385" operator="equal">
      <formula>8</formula>
    </cfRule>
    <cfRule type="cellIs" dxfId="1488" priority="1386" operator="equal">
      <formula>7</formula>
    </cfRule>
    <cfRule type="cellIs" dxfId="1487" priority="1387" operator="equal">
      <formula>5</formula>
    </cfRule>
    <cfRule type="cellIs" dxfId="1486" priority="1388" operator="equal">
      <formula>4</formula>
    </cfRule>
    <cfRule type="cellIs" dxfId="1485" priority="1389" operator="equal">
      <formula>3</formula>
    </cfRule>
    <cfRule type="cellIs" dxfId="1484" priority="1390" operator="equal">
      <formula>2</formula>
    </cfRule>
    <cfRule type="cellIs" dxfId="1483" priority="1391" operator="equal">
      <formula>1</formula>
    </cfRule>
  </conditionalFormatting>
  <conditionalFormatting sqref="U32:U35">
    <cfRule type="cellIs" dxfId="1482" priority="1366" operator="equal">
      <formula>11</formula>
    </cfRule>
    <cfRule type="cellIs" dxfId="1481" priority="1367" operator="equal">
      <formula>""</formula>
    </cfRule>
    <cfRule type="cellIs" dxfId="1480" priority="1368" operator="equal">
      <formula>0</formula>
    </cfRule>
    <cfRule type="cellIs" dxfId="1479" priority="1369" operator="equal">
      <formula>1</formula>
    </cfRule>
    <cfRule type="cellIs" dxfId="1478" priority="1370" operator="equal">
      <formula>10</formula>
    </cfRule>
    <cfRule type="cellIs" dxfId="1477" priority="1371" operator="equal">
      <formula>9</formula>
    </cfRule>
    <cfRule type="cellIs" dxfId="1476" priority="1372" operator="equal">
      <formula>8</formula>
    </cfRule>
    <cfRule type="cellIs" dxfId="1475" priority="1373" operator="equal">
      <formula>7</formula>
    </cfRule>
    <cfRule type="cellIs" dxfId="1474" priority="1374" operator="equal">
      <formula>5</formula>
    </cfRule>
    <cfRule type="cellIs" dxfId="1473" priority="1375" operator="equal">
      <formula>4</formula>
    </cfRule>
    <cfRule type="cellIs" dxfId="1472" priority="1376" operator="equal">
      <formula>3</formula>
    </cfRule>
    <cfRule type="cellIs" dxfId="1471" priority="1377" operator="equal">
      <formula>2</formula>
    </cfRule>
    <cfRule type="cellIs" dxfId="1470" priority="1378" operator="equal">
      <formula>1</formula>
    </cfRule>
  </conditionalFormatting>
  <conditionalFormatting sqref="U31">
    <cfRule type="cellIs" dxfId="1469" priority="1353" operator="equal">
      <formula>11</formula>
    </cfRule>
    <cfRule type="cellIs" dxfId="1468" priority="1354" operator="equal">
      <formula>""</formula>
    </cfRule>
    <cfRule type="cellIs" dxfId="1467" priority="1355" operator="equal">
      <formula>0</formula>
    </cfRule>
    <cfRule type="cellIs" dxfId="1466" priority="1356" operator="equal">
      <formula>1</formula>
    </cfRule>
    <cfRule type="cellIs" dxfId="1465" priority="1357" operator="equal">
      <formula>10</formula>
    </cfRule>
    <cfRule type="cellIs" dxfId="1464" priority="1358" operator="equal">
      <formula>9</formula>
    </cfRule>
    <cfRule type="cellIs" dxfId="1463" priority="1359" operator="equal">
      <formula>8</formula>
    </cfRule>
    <cfRule type="cellIs" dxfId="1462" priority="1360" operator="equal">
      <formula>7</formula>
    </cfRule>
    <cfRule type="cellIs" dxfId="1461" priority="1361" operator="equal">
      <formula>5</formula>
    </cfRule>
    <cfRule type="cellIs" dxfId="1460" priority="1362" operator="equal">
      <formula>4</formula>
    </cfRule>
    <cfRule type="cellIs" dxfId="1459" priority="1363" operator="equal">
      <formula>3</formula>
    </cfRule>
    <cfRule type="cellIs" dxfId="1458" priority="1364" operator="equal">
      <formula>2</formula>
    </cfRule>
    <cfRule type="cellIs" dxfId="1457" priority="1365" operator="equal">
      <formula>1</formula>
    </cfRule>
  </conditionalFormatting>
  <conditionalFormatting sqref="Y39:Y42">
    <cfRule type="cellIs" dxfId="1456" priority="1340" operator="equal">
      <formula>11</formula>
    </cfRule>
    <cfRule type="cellIs" dxfId="1455" priority="1341" operator="equal">
      <formula>""</formula>
    </cfRule>
    <cfRule type="cellIs" dxfId="1454" priority="1342" operator="equal">
      <formula>0</formula>
    </cfRule>
    <cfRule type="cellIs" dxfId="1453" priority="1343" operator="equal">
      <formula>1</formula>
    </cfRule>
    <cfRule type="cellIs" dxfId="1452" priority="1344" operator="equal">
      <formula>10</formula>
    </cfRule>
    <cfRule type="cellIs" dxfId="1451" priority="1345" operator="equal">
      <formula>9</formula>
    </cfRule>
    <cfRule type="cellIs" dxfId="1450" priority="1346" operator="equal">
      <formula>8</formula>
    </cfRule>
    <cfRule type="cellIs" dxfId="1449" priority="1347" operator="equal">
      <formula>7</formula>
    </cfRule>
    <cfRule type="cellIs" dxfId="1448" priority="1348" operator="equal">
      <formula>5</formula>
    </cfRule>
    <cfRule type="cellIs" dxfId="1447" priority="1349" operator="equal">
      <formula>4</formula>
    </cfRule>
    <cfRule type="cellIs" dxfId="1446" priority="1350" operator="equal">
      <formula>3</formula>
    </cfRule>
    <cfRule type="cellIs" dxfId="1445" priority="1351" operator="equal">
      <formula>2</formula>
    </cfRule>
    <cfRule type="cellIs" dxfId="1444" priority="1352" operator="equal">
      <formula>1</formula>
    </cfRule>
  </conditionalFormatting>
  <conditionalFormatting sqref="Y38">
    <cfRule type="cellIs" dxfId="1443" priority="1327" operator="equal">
      <formula>11</formula>
    </cfRule>
    <cfRule type="cellIs" dxfId="1442" priority="1328" operator="equal">
      <formula>""</formula>
    </cfRule>
    <cfRule type="cellIs" dxfId="1441" priority="1329" operator="equal">
      <formula>0</formula>
    </cfRule>
    <cfRule type="cellIs" dxfId="1440" priority="1330" operator="equal">
      <formula>1</formula>
    </cfRule>
    <cfRule type="cellIs" dxfId="1439" priority="1331" operator="equal">
      <formula>10</formula>
    </cfRule>
    <cfRule type="cellIs" dxfId="1438" priority="1332" operator="equal">
      <formula>9</formula>
    </cfRule>
    <cfRule type="cellIs" dxfId="1437" priority="1333" operator="equal">
      <formula>8</formula>
    </cfRule>
    <cfRule type="cellIs" dxfId="1436" priority="1334" operator="equal">
      <formula>7</formula>
    </cfRule>
    <cfRule type="cellIs" dxfId="1435" priority="1335" operator="equal">
      <formula>5</formula>
    </cfRule>
    <cfRule type="cellIs" dxfId="1434" priority="1336" operator="equal">
      <formula>4</formula>
    </cfRule>
    <cfRule type="cellIs" dxfId="1433" priority="1337" operator="equal">
      <formula>3</formula>
    </cfRule>
    <cfRule type="cellIs" dxfId="1432" priority="1338" operator="equal">
      <formula>2</formula>
    </cfRule>
    <cfRule type="cellIs" dxfId="1431" priority="1339" operator="equal">
      <formula>1</formula>
    </cfRule>
  </conditionalFormatting>
  <conditionalFormatting sqref="BG32:BG36">
    <cfRule type="cellIs" dxfId="1430" priority="1314" operator="equal">
      <formula>11</formula>
    </cfRule>
    <cfRule type="cellIs" dxfId="1429" priority="1315" operator="equal">
      <formula>""</formula>
    </cfRule>
    <cfRule type="cellIs" dxfId="1428" priority="1316" operator="equal">
      <formula>0</formula>
    </cfRule>
    <cfRule type="cellIs" dxfId="1427" priority="1317" operator="equal">
      <formula>1</formula>
    </cfRule>
    <cfRule type="cellIs" dxfId="1426" priority="1318" operator="equal">
      <formula>10</formula>
    </cfRule>
    <cfRule type="cellIs" dxfId="1425" priority="1319" operator="equal">
      <formula>9</formula>
    </cfRule>
    <cfRule type="cellIs" dxfId="1424" priority="1320" operator="equal">
      <formula>8</formula>
    </cfRule>
    <cfRule type="cellIs" dxfId="1423" priority="1321" operator="equal">
      <formula>7</formula>
    </cfRule>
    <cfRule type="cellIs" dxfId="1422" priority="1322" operator="equal">
      <formula>5</formula>
    </cfRule>
    <cfRule type="cellIs" dxfId="1421" priority="1323" operator="equal">
      <formula>4</formula>
    </cfRule>
    <cfRule type="cellIs" dxfId="1420" priority="1324" operator="equal">
      <formula>3</formula>
    </cfRule>
    <cfRule type="cellIs" dxfId="1419" priority="1325" operator="equal">
      <formula>2</formula>
    </cfRule>
    <cfRule type="cellIs" dxfId="1418" priority="1326" operator="equal">
      <formula>1</formula>
    </cfRule>
  </conditionalFormatting>
  <conditionalFormatting sqref="BG31">
    <cfRule type="cellIs" dxfId="1417" priority="1301" operator="equal">
      <formula>11</formula>
    </cfRule>
    <cfRule type="cellIs" dxfId="1416" priority="1302" operator="equal">
      <formula>""</formula>
    </cfRule>
    <cfRule type="cellIs" dxfId="1415" priority="1303" operator="equal">
      <formula>0</formula>
    </cfRule>
    <cfRule type="cellIs" dxfId="1414" priority="1304" operator="equal">
      <formula>1</formula>
    </cfRule>
    <cfRule type="cellIs" dxfId="1413" priority="1305" operator="equal">
      <formula>10</formula>
    </cfRule>
    <cfRule type="cellIs" dxfId="1412" priority="1306" operator="equal">
      <formula>9</formula>
    </cfRule>
    <cfRule type="cellIs" dxfId="1411" priority="1307" operator="equal">
      <formula>8</formula>
    </cfRule>
    <cfRule type="cellIs" dxfId="1410" priority="1308" operator="equal">
      <formula>7</formula>
    </cfRule>
    <cfRule type="cellIs" dxfId="1409" priority="1309" operator="equal">
      <formula>5</formula>
    </cfRule>
    <cfRule type="cellIs" dxfId="1408" priority="1310" operator="equal">
      <formula>4</formula>
    </cfRule>
    <cfRule type="cellIs" dxfId="1407" priority="1311" operator="equal">
      <formula>3</formula>
    </cfRule>
    <cfRule type="cellIs" dxfId="1406" priority="1312" operator="equal">
      <formula>2</formula>
    </cfRule>
    <cfRule type="cellIs" dxfId="1405" priority="1313" operator="equal">
      <formula>1</formula>
    </cfRule>
  </conditionalFormatting>
  <conditionalFormatting sqref="BI32:BI36">
    <cfRule type="cellIs" dxfId="1404" priority="1288" operator="equal">
      <formula>11</formula>
    </cfRule>
    <cfRule type="cellIs" dxfId="1403" priority="1289" operator="equal">
      <formula>""</formula>
    </cfRule>
    <cfRule type="cellIs" dxfId="1402" priority="1290" operator="equal">
      <formula>0</formula>
    </cfRule>
    <cfRule type="cellIs" dxfId="1401" priority="1291" operator="equal">
      <formula>1</formula>
    </cfRule>
    <cfRule type="cellIs" dxfId="1400" priority="1292" operator="equal">
      <formula>10</formula>
    </cfRule>
    <cfRule type="cellIs" dxfId="1399" priority="1293" operator="equal">
      <formula>9</formula>
    </cfRule>
    <cfRule type="cellIs" dxfId="1398" priority="1294" operator="equal">
      <formula>8</formula>
    </cfRule>
    <cfRule type="cellIs" dxfId="1397" priority="1295" operator="equal">
      <formula>7</formula>
    </cfRule>
    <cfRule type="cellIs" dxfId="1396" priority="1296" operator="equal">
      <formula>5</formula>
    </cfRule>
    <cfRule type="cellIs" dxfId="1395" priority="1297" operator="equal">
      <formula>4</formula>
    </cfRule>
    <cfRule type="cellIs" dxfId="1394" priority="1298" operator="equal">
      <formula>3</formula>
    </cfRule>
    <cfRule type="cellIs" dxfId="1393" priority="1299" operator="equal">
      <formula>2</formula>
    </cfRule>
    <cfRule type="cellIs" dxfId="1392" priority="1300" operator="equal">
      <formula>1</formula>
    </cfRule>
  </conditionalFormatting>
  <conditionalFormatting sqref="BI31">
    <cfRule type="cellIs" dxfId="1391" priority="1275" operator="equal">
      <formula>11</formula>
    </cfRule>
    <cfRule type="cellIs" dxfId="1390" priority="1276" operator="equal">
      <formula>""</formula>
    </cfRule>
    <cfRule type="cellIs" dxfId="1389" priority="1277" operator="equal">
      <formula>0</formula>
    </cfRule>
    <cfRule type="cellIs" dxfId="1388" priority="1278" operator="equal">
      <formula>1</formula>
    </cfRule>
    <cfRule type="cellIs" dxfId="1387" priority="1279" operator="equal">
      <formula>10</formula>
    </cfRule>
    <cfRule type="cellIs" dxfId="1386" priority="1280" operator="equal">
      <formula>9</formula>
    </cfRule>
    <cfRule type="cellIs" dxfId="1385" priority="1281" operator="equal">
      <formula>8</formula>
    </cfRule>
    <cfRule type="cellIs" dxfId="1384" priority="1282" operator="equal">
      <formula>7</formula>
    </cfRule>
    <cfRule type="cellIs" dxfId="1383" priority="1283" operator="equal">
      <formula>5</formula>
    </cfRule>
    <cfRule type="cellIs" dxfId="1382" priority="1284" operator="equal">
      <formula>4</formula>
    </cfRule>
    <cfRule type="cellIs" dxfId="1381" priority="1285" operator="equal">
      <formula>3</formula>
    </cfRule>
    <cfRule type="cellIs" dxfId="1380" priority="1286" operator="equal">
      <formula>2</formula>
    </cfRule>
    <cfRule type="cellIs" dxfId="1379" priority="1287" operator="equal">
      <formula>1</formula>
    </cfRule>
  </conditionalFormatting>
  <conditionalFormatting sqref="Q53:Q57">
    <cfRule type="cellIs" dxfId="1378" priority="1210" operator="equal">
      <formula>11</formula>
    </cfRule>
    <cfRule type="cellIs" dxfId="1377" priority="1211" operator="equal">
      <formula>""</formula>
    </cfRule>
    <cfRule type="cellIs" dxfId="1376" priority="1212" operator="equal">
      <formula>0</formula>
    </cfRule>
    <cfRule type="cellIs" dxfId="1375" priority="1213" operator="equal">
      <formula>1</formula>
    </cfRule>
    <cfRule type="cellIs" dxfId="1374" priority="1214" operator="equal">
      <formula>10</formula>
    </cfRule>
    <cfRule type="cellIs" dxfId="1373" priority="1215" operator="equal">
      <formula>9</formula>
    </cfRule>
    <cfRule type="cellIs" dxfId="1372" priority="1216" operator="equal">
      <formula>8</formula>
    </cfRule>
    <cfRule type="cellIs" dxfId="1371" priority="1217" operator="equal">
      <formula>7</formula>
    </cfRule>
    <cfRule type="cellIs" dxfId="1370" priority="1218" operator="equal">
      <formula>5</formula>
    </cfRule>
    <cfRule type="cellIs" dxfId="1369" priority="1219" operator="equal">
      <formula>4</formula>
    </cfRule>
    <cfRule type="cellIs" dxfId="1368" priority="1220" operator="equal">
      <formula>3</formula>
    </cfRule>
    <cfRule type="cellIs" dxfId="1367" priority="1221" operator="equal">
      <formula>2</formula>
    </cfRule>
    <cfRule type="cellIs" dxfId="1366" priority="1222" operator="equal">
      <formula>1</formula>
    </cfRule>
  </conditionalFormatting>
  <conditionalFormatting sqref="Q52">
    <cfRule type="cellIs" dxfId="1365" priority="1197" operator="equal">
      <formula>11</formula>
    </cfRule>
    <cfRule type="cellIs" dxfId="1364" priority="1198" operator="equal">
      <formula>""</formula>
    </cfRule>
    <cfRule type="cellIs" dxfId="1363" priority="1199" operator="equal">
      <formula>0</formula>
    </cfRule>
    <cfRule type="cellIs" dxfId="1362" priority="1200" operator="equal">
      <formula>1</formula>
    </cfRule>
    <cfRule type="cellIs" dxfId="1361" priority="1201" operator="equal">
      <formula>10</formula>
    </cfRule>
    <cfRule type="cellIs" dxfId="1360" priority="1202" operator="equal">
      <formula>9</formula>
    </cfRule>
    <cfRule type="cellIs" dxfId="1359" priority="1203" operator="equal">
      <formula>8</formula>
    </cfRule>
    <cfRule type="cellIs" dxfId="1358" priority="1204" operator="equal">
      <formula>7</formula>
    </cfRule>
    <cfRule type="cellIs" dxfId="1357" priority="1205" operator="equal">
      <formula>5</formula>
    </cfRule>
    <cfRule type="cellIs" dxfId="1356" priority="1206" operator="equal">
      <formula>4</formula>
    </cfRule>
    <cfRule type="cellIs" dxfId="1355" priority="1207" operator="equal">
      <formula>3</formula>
    </cfRule>
    <cfRule type="cellIs" dxfId="1354" priority="1208" operator="equal">
      <formula>2</formula>
    </cfRule>
    <cfRule type="cellIs" dxfId="1353" priority="1209" operator="equal">
      <formula>1</formula>
    </cfRule>
  </conditionalFormatting>
  <conditionalFormatting sqref="S53:S57">
    <cfRule type="cellIs" dxfId="1352" priority="1184" operator="equal">
      <formula>11</formula>
    </cfRule>
    <cfRule type="cellIs" dxfId="1351" priority="1185" operator="equal">
      <formula>""</formula>
    </cfRule>
    <cfRule type="cellIs" dxfId="1350" priority="1186" operator="equal">
      <formula>0</formula>
    </cfRule>
    <cfRule type="cellIs" dxfId="1349" priority="1187" operator="equal">
      <formula>1</formula>
    </cfRule>
    <cfRule type="cellIs" dxfId="1348" priority="1188" operator="equal">
      <formula>10</formula>
    </cfRule>
    <cfRule type="cellIs" dxfId="1347" priority="1189" operator="equal">
      <formula>9</formula>
    </cfRule>
    <cfRule type="cellIs" dxfId="1346" priority="1190" operator="equal">
      <formula>8</formula>
    </cfRule>
    <cfRule type="cellIs" dxfId="1345" priority="1191" operator="equal">
      <formula>7</formula>
    </cfRule>
    <cfRule type="cellIs" dxfId="1344" priority="1192" operator="equal">
      <formula>5</formula>
    </cfRule>
    <cfRule type="cellIs" dxfId="1343" priority="1193" operator="equal">
      <formula>4</formula>
    </cfRule>
    <cfRule type="cellIs" dxfId="1342" priority="1194" operator="equal">
      <formula>3</formula>
    </cfRule>
    <cfRule type="cellIs" dxfId="1341" priority="1195" operator="equal">
      <formula>2</formula>
    </cfRule>
    <cfRule type="cellIs" dxfId="1340" priority="1196" operator="equal">
      <formula>1</formula>
    </cfRule>
  </conditionalFormatting>
  <conditionalFormatting sqref="S52">
    <cfRule type="cellIs" dxfId="1339" priority="1171" operator="equal">
      <formula>11</formula>
    </cfRule>
    <cfRule type="cellIs" dxfId="1338" priority="1172" operator="equal">
      <formula>""</formula>
    </cfRule>
    <cfRule type="cellIs" dxfId="1337" priority="1173" operator="equal">
      <formula>0</formula>
    </cfRule>
    <cfRule type="cellIs" dxfId="1336" priority="1174" operator="equal">
      <formula>1</formula>
    </cfRule>
    <cfRule type="cellIs" dxfId="1335" priority="1175" operator="equal">
      <formula>10</formula>
    </cfRule>
    <cfRule type="cellIs" dxfId="1334" priority="1176" operator="equal">
      <formula>9</formula>
    </cfRule>
    <cfRule type="cellIs" dxfId="1333" priority="1177" operator="equal">
      <formula>8</formula>
    </cfRule>
    <cfRule type="cellIs" dxfId="1332" priority="1178" operator="equal">
      <formula>7</formula>
    </cfRule>
    <cfRule type="cellIs" dxfId="1331" priority="1179" operator="equal">
      <formula>5</formula>
    </cfRule>
    <cfRule type="cellIs" dxfId="1330" priority="1180" operator="equal">
      <formula>4</formula>
    </cfRule>
    <cfRule type="cellIs" dxfId="1329" priority="1181" operator="equal">
      <formula>3</formula>
    </cfRule>
    <cfRule type="cellIs" dxfId="1328" priority="1182" operator="equal">
      <formula>2</formula>
    </cfRule>
    <cfRule type="cellIs" dxfId="1327" priority="1183" operator="equal">
      <formula>1</formula>
    </cfRule>
  </conditionalFormatting>
  <conditionalFormatting sqref="AY25:AY29">
    <cfRule type="cellIs" dxfId="1326" priority="924" operator="equal">
      <formula>11</formula>
    </cfRule>
    <cfRule type="cellIs" dxfId="1325" priority="925" operator="equal">
      <formula>""</formula>
    </cfRule>
    <cfRule type="cellIs" dxfId="1324" priority="926" operator="equal">
      <formula>0</formula>
    </cfRule>
    <cfRule type="cellIs" dxfId="1323" priority="927" operator="equal">
      <formula>1</formula>
    </cfRule>
    <cfRule type="cellIs" dxfId="1322" priority="928" operator="equal">
      <formula>10</formula>
    </cfRule>
    <cfRule type="cellIs" dxfId="1321" priority="929" operator="equal">
      <formula>9</formula>
    </cfRule>
    <cfRule type="cellIs" dxfId="1320" priority="930" operator="equal">
      <formula>8</formula>
    </cfRule>
    <cfRule type="cellIs" dxfId="1319" priority="931" operator="equal">
      <formula>7</formula>
    </cfRule>
    <cfRule type="cellIs" dxfId="1318" priority="932" operator="equal">
      <formula>5</formula>
    </cfRule>
    <cfRule type="cellIs" dxfId="1317" priority="933" operator="equal">
      <formula>4</formula>
    </cfRule>
    <cfRule type="cellIs" dxfId="1316" priority="934" operator="equal">
      <formula>3</formula>
    </cfRule>
    <cfRule type="cellIs" dxfId="1315" priority="935" operator="equal">
      <formula>2</formula>
    </cfRule>
    <cfRule type="cellIs" dxfId="1314" priority="936" operator="equal">
      <formula>1</formula>
    </cfRule>
  </conditionalFormatting>
  <conditionalFormatting sqref="AY24">
    <cfRule type="cellIs" dxfId="1313" priority="911" operator="equal">
      <formula>11</formula>
    </cfRule>
    <cfRule type="cellIs" dxfId="1312" priority="912" operator="equal">
      <formula>""</formula>
    </cfRule>
    <cfRule type="cellIs" dxfId="1311" priority="913" operator="equal">
      <formula>0</formula>
    </cfRule>
    <cfRule type="cellIs" dxfId="1310" priority="914" operator="equal">
      <formula>1</formula>
    </cfRule>
    <cfRule type="cellIs" dxfId="1309" priority="915" operator="equal">
      <formula>10</formula>
    </cfRule>
    <cfRule type="cellIs" dxfId="1308" priority="916" operator="equal">
      <formula>9</formula>
    </cfRule>
    <cfRule type="cellIs" dxfId="1307" priority="917" operator="equal">
      <formula>8</formula>
    </cfRule>
    <cfRule type="cellIs" dxfId="1306" priority="918" operator="equal">
      <formula>7</formula>
    </cfRule>
    <cfRule type="cellIs" dxfId="1305" priority="919" operator="equal">
      <formula>5</formula>
    </cfRule>
    <cfRule type="cellIs" dxfId="1304" priority="920" operator="equal">
      <formula>4</formula>
    </cfRule>
    <cfRule type="cellIs" dxfId="1303" priority="921" operator="equal">
      <formula>3</formula>
    </cfRule>
    <cfRule type="cellIs" dxfId="1302" priority="922" operator="equal">
      <formula>2</formula>
    </cfRule>
    <cfRule type="cellIs" dxfId="1301" priority="923" operator="equal">
      <formula>1</formula>
    </cfRule>
  </conditionalFormatting>
  <conditionalFormatting sqref="AY32:AY51">
    <cfRule type="cellIs" dxfId="1300" priority="898" operator="equal">
      <formula>11</formula>
    </cfRule>
    <cfRule type="cellIs" dxfId="1299" priority="899" operator="equal">
      <formula>""</formula>
    </cfRule>
    <cfRule type="cellIs" dxfId="1298" priority="900" operator="equal">
      <formula>0</formula>
    </cfRule>
    <cfRule type="cellIs" dxfId="1297" priority="901" operator="equal">
      <formula>1</formula>
    </cfRule>
    <cfRule type="cellIs" dxfId="1296" priority="902" operator="equal">
      <formula>10</formula>
    </cfRule>
    <cfRule type="cellIs" dxfId="1295" priority="903" operator="equal">
      <formula>9</formula>
    </cfRule>
    <cfRule type="cellIs" dxfId="1294" priority="904" operator="equal">
      <formula>8</formula>
    </cfRule>
    <cfRule type="cellIs" dxfId="1293" priority="905" operator="equal">
      <formula>7</formula>
    </cfRule>
    <cfRule type="cellIs" dxfId="1292" priority="906" operator="equal">
      <formula>5</formula>
    </cfRule>
    <cfRule type="cellIs" dxfId="1291" priority="907" operator="equal">
      <formula>4</formula>
    </cfRule>
    <cfRule type="cellIs" dxfId="1290" priority="908" operator="equal">
      <formula>3</formula>
    </cfRule>
    <cfRule type="cellIs" dxfId="1289" priority="909" operator="equal">
      <formula>2</formula>
    </cfRule>
    <cfRule type="cellIs" dxfId="1288" priority="910" operator="equal">
      <formula>1</formula>
    </cfRule>
  </conditionalFormatting>
  <conditionalFormatting sqref="AY31">
    <cfRule type="cellIs" dxfId="1287" priority="885" operator="equal">
      <formula>11</formula>
    </cfRule>
    <cfRule type="cellIs" dxfId="1286" priority="886" operator="equal">
      <formula>""</formula>
    </cfRule>
    <cfRule type="cellIs" dxfId="1285" priority="887" operator="equal">
      <formula>0</formula>
    </cfRule>
    <cfRule type="cellIs" dxfId="1284" priority="888" operator="equal">
      <formula>1</formula>
    </cfRule>
    <cfRule type="cellIs" dxfId="1283" priority="889" operator="equal">
      <formula>10</formula>
    </cfRule>
    <cfRule type="cellIs" dxfId="1282" priority="890" operator="equal">
      <formula>9</formula>
    </cfRule>
    <cfRule type="cellIs" dxfId="1281" priority="891" operator="equal">
      <formula>8</formula>
    </cfRule>
    <cfRule type="cellIs" dxfId="1280" priority="892" operator="equal">
      <formula>7</formula>
    </cfRule>
    <cfRule type="cellIs" dxfId="1279" priority="893" operator="equal">
      <formula>5</formula>
    </cfRule>
    <cfRule type="cellIs" dxfId="1278" priority="894" operator="equal">
      <formula>4</formula>
    </cfRule>
    <cfRule type="cellIs" dxfId="1277" priority="895" operator="equal">
      <formula>3</formula>
    </cfRule>
    <cfRule type="cellIs" dxfId="1276" priority="896" operator="equal">
      <formula>2</formula>
    </cfRule>
    <cfRule type="cellIs" dxfId="1275" priority="897" operator="equal">
      <formula>1</formula>
    </cfRule>
  </conditionalFormatting>
  <conditionalFormatting sqref="AW32:AW51">
    <cfRule type="cellIs" dxfId="1274" priority="872" operator="equal">
      <formula>11</formula>
    </cfRule>
    <cfRule type="cellIs" dxfId="1273" priority="873" operator="equal">
      <formula>""</formula>
    </cfRule>
    <cfRule type="cellIs" dxfId="1272" priority="874" operator="equal">
      <formula>0</formula>
    </cfRule>
    <cfRule type="cellIs" dxfId="1271" priority="875" operator="equal">
      <formula>1</formula>
    </cfRule>
    <cfRule type="cellIs" dxfId="1270" priority="876" operator="equal">
      <formula>10</formula>
    </cfRule>
    <cfRule type="cellIs" dxfId="1269" priority="877" operator="equal">
      <formula>9</formula>
    </cfRule>
    <cfRule type="cellIs" dxfId="1268" priority="878" operator="equal">
      <formula>8</formula>
    </cfRule>
    <cfRule type="cellIs" dxfId="1267" priority="879" operator="equal">
      <formula>7</formula>
    </cfRule>
    <cfRule type="cellIs" dxfId="1266" priority="880" operator="equal">
      <formula>5</formula>
    </cfRule>
    <cfRule type="cellIs" dxfId="1265" priority="881" operator="equal">
      <formula>4</formula>
    </cfRule>
    <cfRule type="cellIs" dxfId="1264" priority="882" operator="equal">
      <formula>3</formula>
    </cfRule>
    <cfRule type="cellIs" dxfId="1263" priority="883" operator="equal">
      <formula>2</formula>
    </cfRule>
    <cfRule type="cellIs" dxfId="1262" priority="884" operator="equal">
      <formula>1</formula>
    </cfRule>
  </conditionalFormatting>
  <conditionalFormatting sqref="AW31">
    <cfRule type="cellIs" dxfId="1261" priority="859" operator="equal">
      <formula>11</formula>
    </cfRule>
    <cfRule type="cellIs" dxfId="1260" priority="860" operator="equal">
      <formula>""</formula>
    </cfRule>
    <cfRule type="cellIs" dxfId="1259" priority="861" operator="equal">
      <formula>0</formula>
    </cfRule>
    <cfRule type="cellIs" dxfId="1258" priority="862" operator="equal">
      <formula>1</formula>
    </cfRule>
    <cfRule type="cellIs" dxfId="1257" priority="863" operator="equal">
      <formula>10</formula>
    </cfRule>
    <cfRule type="cellIs" dxfId="1256" priority="864" operator="equal">
      <formula>9</formula>
    </cfRule>
    <cfRule type="cellIs" dxfId="1255" priority="865" operator="equal">
      <formula>8</formula>
    </cfRule>
    <cfRule type="cellIs" dxfId="1254" priority="866" operator="equal">
      <formula>7</formula>
    </cfRule>
    <cfRule type="cellIs" dxfId="1253" priority="867" operator="equal">
      <formula>5</formula>
    </cfRule>
    <cfRule type="cellIs" dxfId="1252" priority="868" operator="equal">
      <formula>4</formula>
    </cfRule>
    <cfRule type="cellIs" dxfId="1251" priority="869" operator="equal">
      <formula>3</formula>
    </cfRule>
    <cfRule type="cellIs" dxfId="1250" priority="870" operator="equal">
      <formula>2</formula>
    </cfRule>
    <cfRule type="cellIs" dxfId="1249" priority="871" operator="equal">
      <formula>1</formula>
    </cfRule>
  </conditionalFormatting>
  <conditionalFormatting sqref="AO50">
    <cfRule type="cellIs" dxfId="1248" priority="820" operator="equal">
      <formula>11</formula>
    </cfRule>
    <cfRule type="cellIs" dxfId="1247" priority="821" operator="equal">
      <formula>""</formula>
    </cfRule>
    <cfRule type="cellIs" dxfId="1246" priority="822" operator="equal">
      <formula>0</formula>
    </cfRule>
    <cfRule type="cellIs" dxfId="1245" priority="823" operator="equal">
      <formula>1</formula>
    </cfRule>
    <cfRule type="cellIs" dxfId="1244" priority="824" operator="equal">
      <formula>10</formula>
    </cfRule>
    <cfRule type="cellIs" dxfId="1243" priority="825" operator="equal">
      <formula>9</formula>
    </cfRule>
    <cfRule type="cellIs" dxfId="1242" priority="826" operator="equal">
      <formula>8</formula>
    </cfRule>
    <cfRule type="cellIs" dxfId="1241" priority="827" operator="equal">
      <formula>7</formula>
    </cfRule>
    <cfRule type="cellIs" dxfId="1240" priority="828" operator="equal">
      <formula>5</formula>
    </cfRule>
    <cfRule type="cellIs" dxfId="1239" priority="829" operator="equal">
      <formula>4</formula>
    </cfRule>
    <cfRule type="cellIs" dxfId="1238" priority="830" operator="equal">
      <formula>3</formula>
    </cfRule>
    <cfRule type="cellIs" dxfId="1237" priority="831" operator="equal">
      <formula>2</formula>
    </cfRule>
    <cfRule type="cellIs" dxfId="1236" priority="832" operator="equal">
      <formula>1</formula>
    </cfRule>
  </conditionalFormatting>
  <conditionalFormatting sqref="AM46 AM50">
    <cfRule type="cellIs" dxfId="1235" priority="846" operator="equal">
      <formula>11</formula>
    </cfRule>
    <cfRule type="cellIs" dxfId="1234" priority="847" operator="equal">
      <formula>""</formula>
    </cfRule>
    <cfRule type="cellIs" dxfId="1233" priority="848" operator="equal">
      <formula>0</formula>
    </cfRule>
    <cfRule type="cellIs" dxfId="1232" priority="849" operator="equal">
      <formula>1</formula>
    </cfRule>
    <cfRule type="cellIs" dxfId="1231" priority="850" operator="equal">
      <formula>10</formula>
    </cfRule>
    <cfRule type="cellIs" dxfId="1230" priority="851" operator="equal">
      <formula>9</formula>
    </cfRule>
    <cfRule type="cellIs" dxfId="1229" priority="852" operator="equal">
      <formula>8</formula>
    </cfRule>
    <cfRule type="cellIs" dxfId="1228" priority="853" operator="equal">
      <formula>7</formula>
    </cfRule>
    <cfRule type="cellIs" dxfId="1227" priority="854" operator="equal">
      <formula>5</formula>
    </cfRule>
    <cfRule type="cellIs" dxfId="1226" priority="855" operator="equal">
      <formula>4</formula>
    </cfRule>
    <cfRule type="cellIs" dxfId="1225" priority="856" operator="equal">
      <formula>3</formula>
    </cfRule>
    <cfRule type="cellIs" dxfId="1224" priority="857" operator="equal">
      <formula>2</formula>
    </cfRule>
    <cfRule type="cellIs" dxfId="1223" priority="858" operator="equal">
      <formula>1</formula>
    </cfRule>
  </conditionalFormatting>
  <conditionalFormatting sqref="AM45">
    <cfRule type="cellIs" dxfId="1222" priority="833" operator="equal">
      <formula>11</formula>
    </cfRule>
    <cfRule type="cellIs" dxfId="1221" priority="834" operator="equal">
      <formula>""</formula>
    </cfRule>
    <cfRule type="cellIs" dxfId="1220" priority="835" operator="equal">
      <formula>0</formula>
    </cfRule>
    <cfRule type="cellIs" dxfId="1219" priority="836" operator="equal">
      <formula>1</formula>
    </cfRule>
    <cfRule type="cellIs" dxfId="1218" priority="837" operator="equal">
      <formula>10</formula>
    </cfRule>
    <cfRule type="cellIs" dxfId="1217" priority="838" operator="equal">
      <formula>9</formula>
    </cfRule>
    <cfRule type="cellIs" dxfId="1216" priority="839" operator="equal">
      <formula>8</formula>
    </cfRule>
    <cfRule type="cellIs" dxfId="1215" priority="840" operator="equal">
      <formula>7</formula>
    </cfRule>
    <cfRule type="cellIs" dxfId="1214" priority="841" operator="equal">
      <formula>5</formula>
    </cfRule>
    <cfRule type="cellIs" dxfId="1213" priority="842" operator="equal">
      <formula>4</formula>
    </cfRule>
    <cfRule type="cellIs" dxfId="1212" priority="843" operator="equal">
      <formula>3</formula>
    </cfRule>
    <cfRule type="cellIs" dxfId="1211" priority="844" operator="equal">
      <formula>2</formula>
    </cfRule>
    <cfRule type="cellIs" dxfId="1210" priority="845" operator="equal">
      <formula>1</formula>
    </cfRule>
  </conditionalFormatting>
  <conditionalFormatting sqref="AO46:AO49">
    <cfRule type="cellIs" dxfId="1209" priority="794" operator="equal">
      <formula>11</formula>
    </cfRule>
    <cfRule type="cellIs" dxfId="1208" priority="795" operator="equal">
      <formula>""</formula>
    </cfRule>
    <cfRule type="cellIs" dxfId="1207" priority="796" operator="equal">
      <formula>0</formula>
    </cfRule>
    <cfRule type="cellIs" dxfId="1206" priority="797" operator="equal">
      <formula>1</formula>
    </cfRule>
    <cfRule type="cellIs" dxfId="1205" priority="798" operator="equal">
      <formula>10</formula>
    </cfRule>
    <cfRule type="cellIs" dxfId="1204" priority="799" operator="equal">
      <formula>9</formula>
    </cfRule>
    <cfRule type="cellIs" dxfId="1203" priority="800" operator="equal">
      <formula>8</formula>
    </cfRule>
    <cfRule type="cellIs" dxfId="1202" priority="801" operator="equal">
      <formula>7</formula>
    </cfRule>
    <cfRule type="cellIs" dxfId="1201" priority="802" operator="equal">
      <formula>5</formula>
    </cfRule>
    <cfRule type="cellIs" dxfId="1200" priority="803" operator="equal">
      <formula>4</formula>
    </cfRule>
    <cfRule type="cellIs" dxfId="1199" priority="804" operator="equal">
      <formula>3</formula>
    </cfRule>
    <cfRule type="cellIs" dxfId="1198" priority="805" operator="equal">
      <formula>2</formula>
    </cfRule>
    <cfRule type="cellIs" dxfId="1197" priority="806" operator="equal">
      <formula>1</formula>
    </cfRule>
  </conditionalFormatting>
  <conditionalFormatting sqref="AO45">
    <cfRule type="cellIs" dxfId="1196" priority="781" operator="equal">
      <formula>11</formula>
    </cfRule>
    <cfRule type="cellIs" dxfId="1195" priority="782" operator="equal">
      <formula>""</formula>
    </cfRule>
    <cfRule type="cellIs" dxfId="1194" priority="783" operator="equal">
      <formula>0</formula>
    </cfRule>
    <cfRule type="cellIs" dxfId="1193" priority="784" operator="equal">
      <formula>1</formula>
    </cfRule>
    <cfRule type="cellIs" dxfId="1192" priority="785" operator="equal">
      <formula>10</formula>
    </cfRule>
    <cfRule type="cellIs" dxfId="1191" priority="786" operator="equal">
      <formula>9</formula>
    </cfRule>
    <cfRule type="cellIs" dxfId="1190" priority="787" operator="equal">
      <formula>8</formula>
    </cfRule>
    <cfRule type="cellIs" dxfId="1189" priority="788" operator="equal">
      <formula>7</formula>
    </cfRule>
    <cfRule type="cellIs" dxfId="1188" priority="789" operator="equal">
      <formula>5</formula>
    </cfRule>
    <cfRule type="cellIs" dxfId="1187" priority="790" operator="equal">
      <formula>4</formula>
    </cfRule>
    <cfRule type="cellIs" dxfId="1186" priority="791" operator="equal">
      <formula>3</formula>
    </cfRule>
    <cfRule type="cellIs" dxfId="1185" priority="792" operator="equal">
      <formula>2</formula>
    </cfRule>
    <cfRule type="cellIs" dxfId="1184" priority="793" operator="equal">
      <formula>1</formula>
    </cfRule>
  </conditionalFormatting>
  <conditionalFormatting sqref="AM47:AM49">
    <cfRule type="cellIs" dxfId="1183" priority="768" operator="equal">
      <formula>11</formula>
    </cfRule>
    <cfRule type="cellIs" dxfId="1182" priority="769" operator="equal">
      <formula>""</formula>
    </cfRule>
    <cfRule type="cellIs" dxfId="1181" priority="770" operator="equal">
      <formula>0</formula>
    </cfRule>
    <cfRule type="cellIs" dxfId="1180" priority="771" operator="equal">
      <formula>1</formula>
    </cfRule>
    <cfRule type="cellIs" dxfId="1179" priority="772" operator="equal">
      <formula>10</formula>
    </cfRule>
    <cfRule type="cellIs" dxfId="1178" priority="773" operator="equal">
      <formula>9</formula>
    </cfRule>
    <cfRule type="cellIs" dxfId="1177" priority="774" operator="equal">
      <formula>8</formula>
    </cfRule>
    <cfRule type="cellIs" dxfId="1176" priority="775" operator="equal">
      <formula>7</formula>
    </cfRule>
    <cfRule type="cellIs" dxfId="1175" priority="776" operator="equal">
      <formula>5</formula>
    </cfRule>
    <cfRule type="cellIs" dxfId="1174" priority="777" operator="equal">
      <formula>4</formula>
    </cfRule>
    <cfRule type="cellIs" dxfId="1173" priority="778" operator="equal">
      <formula>3</formula>
    </cfRule>
    <cfRule type="cellIs" dxfId="1172" priority="779" operator="equal">
      <formula>2</formula>
    </cfRule>
    <cfRule type="cellIs" dxfId="1171" priority="780" operator="equal">
      <formula>1</formula>
    </cfRule>
  </conditionalFormatting>
  <conditionalFormatting sqref="AE32:AE36">
    <cfRule type="cellIs" dxfId="1170" priority="742" operator="equal">
      <formula>11</formula>
    </cfRule>
    <cfRule type="cellIs" dxfId="1169" priority="743" operator="equal">
      <formula>""</formula>
    </cfRule>
    <cfRule type="cellIs" dxfId="1168" priority="744" operator="equal">
      <formula>0</formula>
    </cfRule>
    <cfRule type="cellIs" dxfId="1167" priority="745" operator="equal">
      <formula>1</formula>
    </cfRule>
    <cfRule type="cellIs" dxfId="1166" priority="746" operator="equal">
      <formula>10</formula>
    </cfRule>
    <cfRule type="cellIs" dxfId="1165" priority="747" operator="equal">
      <formula>9</formula>
    </cfRule>
    <cfRule type="cellIs" dxfId="1164" priority="748" operator="equal">
      <formula>8</formula>
    </cfRule>
    <cfRule type="cellIs" dxfId="1163" priority="749" operator="equal">
      <formula>7</formula>
    </cfRule>
    <cfRule type="cellIs" dxfId="1162" priority="750" operator="equal">
      <formula>5</formula>
    </cfRule>
    <cfRule type="cellIs" dxfId="1161" priority="751" operator="equal">
      <formula>4</formula>
    </cfRule>
    <cfRule type="cellIs" dxfId="1160" priority="752" operator="equal">
      <formula>3</formula>
    </cfRule>
    <cfRule type="cellIs" dxfId="1159" priority="753" operator="equal">
      <formula>2</formula>
    </cfRule>
    <cfRule type="cellIs" dxfId="1158" priority="754" operator="equal">
      <formula>1</formula>
    </cfRule>
  </conditionalFormatting>
  <conditionalFormatting sqref="AE31">
    <cfRule type="cellIs" dxfId="1157" priority="729" operator="equal">
      <formula>11</formula>
    </cfRule>
    <cfRule type="cellIs" dxfId="1156" priority="730" operator="equal">
      <formula>""</formula>
    </cfRule>
    <cfRule type="cellIs" dxfId="1155" priority="731" operator="equal">
      <formula>0</formula>
    </cfRule>
    <cfRule type="cellIs" dxfId="1154" priority="732" operator="equal">
      <formula>1</formula>
    </cfRule>
    <cfRule type="cellIs" dxfId="1153" priority="733" operator="equal">
      <formula>10</formula>
    </cfRule>
    <cfRule type="cellIs" dxfId="1152" priority="734" operator="equal">
      <formula>9</formula>
    </cfRule>
    <cfRule type="cellIs" dxfId="1151" priority="735" operator="equal">
      <formula>8</formula>
    </cfRule>
    <cfRule type="cellIs" dxfId="1150" priority="736" operator="equal">
      <formula>7</formula>
    </cfRule>
    <cfRule type="cellIs" dxfId="1149" priority="737" operator="equal">
      <formula>5</formula>
    </cfRule>
    <cfRule type="cellIs" dxfId="1148" priority="738" operator="equal">
      <formula>4</formula>
    </cfRule>
    <cfRule type="cellIs" dxfId="1147" priority="739" operator="equal">
      <formula>3</formula>
    </cfRule>
    <cfRule type="cellIs" dxfId="1146" priority="740" operator="equal">
      <formula>2</formula>
    </cfRule>
    <cfRule type="cellIs" dxfId="1145" priority="741" operator="equal">
      <formula>1</formula>
    </cfRule>
  </conditionalFormatting>
  <conditionalFormatting sqref="AG32:AG36">
    <cfRule type="cellIs" dxfId="1144" priority="716" operator="equal">
      <formula>11</formula>
    </cfRule>
    <cfRule type="cellIs" dxfId="1143" priority="717" operator="equal">
      <formula>""</formula>
    </cfRule>
    <cfRule type="cellIs" dxfId="1142" priority="718" operator="equal">
      <formula>0</formula>
    </cfRule>
    <cfRule type="cellIs" dxfId="1141" priority="719" operator="equal">
      <formula>1</formula>
    </cfRule>
    <cfRule type="cellIs" dxfId="1140" priority="720" operator="equal">
      <formula>10</formula>
    </cfRule>
    <cfRule type="cellIs" dxfId="1139" priority="721" operator="equal">
      <formula>9</formula>
    </cfRule>
    <cfRule type="cellIs" dxfId="1138" priority="722" operator="equal">
      <formula>8</formula>
    </cfRule>
    <cfRule type="cellIs" dxfId="1137" priority="723" operator="equal">
      <formula>7</formula>
    </cfRule>
    <cfRule type="cellIs" dxfId="1136" priority="724" operator="equal">
      <formula>5</formula>
    </cfRule>
    <cfRule type="cellIs" dxfId="1135" priority="725" operator="equal">
      <formula>4</formula>
    </cfRule>
    <cfRule type="cellIs" dxfId="1134" priority="726" operator="equal">
      <formula>3</formula>
    </cfRule>
    <cfRule type="cellIs" dxfId="1133" priority="727" operator="equal">
      <formula>2</formula>
    </cfRule>
    <cfRule type="cellIs" dxfId="1132" priority="728" operator="equal">
      <formula>1</formula>
    </cfRule>
  </conditionalFormatting>
  <conditionalFormatting sqref="AG31">
    <cfRule type="cellIs" dxfId="1131" priority="703" operator="equal">
      <formula>11</formula>
    </cfRule>
    <cfRule type="cellIs" dxfId="1130" priority="704" operator="equal">
      <formula>""</formula>
    </cfRule>
    <cfRule type="cellIs" dxfId="1129" priority="705" operator="equal">
      <formula>0</formula>
    </cfRule>
    <cfRule type="cellIs" dxfId="1128" priority="706" operator="equal">
      <formula>1</formula>
    </cfRule>
    <cfRule type="cellIs" dxfId="1127" priority="707" operator="equal">
      <formula>10</formula>
    </cfRule>
    <cfRule type="cellIs" dxfId="1126" priority="708" operator="equal">
      <formula>9</formula>
    </cfRule>
    <cfRule type="cellIs" dxfId="1125" priority="709" operator="equal">
      <formula>8</formula>
    </cfRule>
    <cfRule type="cellIs" dxfId="1124" priority="710" operator="equal">
      <formula>7</formula>
    </cfRule>
    <cfRule type="cellIs" dxfId="1123" priority="711" operator="equal">
      <formula>5</formula>
    </cfRule>
    <cfRule type="cellIs" dxfId="1122" priority="712" operator="equal">
      <formula>4</formula>
    </cfRule>
    <cfRule type="cellIs" dxfId="1121" priority="713" operator="equal">
      <formula>3</formula>
    </cfRule>
    <cfRule type="cellIs" dxfId="1120" priority="714" operator="equal">
      <formula>2</formula>
    </cfRule>
    <cfRule type="cellIs" dxfId="1119" priority="715" operator="equal">
      <formula>1</formula>
    </cfRule>
  </conditionalFormatting>
  <conditionalFormatting sqref="Y25:Y29">
    <cfRule type="cellIs" dxfId="1118" priority="690" operator="equal">
      <formula>11</formula>
    </cfRule>
    <cfRule type="cellIs" dxfId="1117" priority="691" operator="equal">
      <formula>""</formula>
    </cfRule>
    <cfRule type="cellIs" dxfId="1116" priority="692" operator="equal">
      <formula>0</formula>
    </cfRule>
    <cfRule type="cellIs" dxfId="1115" priority="693" operator="equal">
      <formula>1</formula>
    </cfRule>
    <cfRule type="cellIs" dxfId="1114" priority="694" operator="equal">
      <formula>10</formula>
    </cfRule>
    <cfRule type="cellIs" dxfId="1113" priority="695" operator="equal">
      <formula>9</formula>
    </cfRule>
    <cfRule type="cellIs" dxfId="1112" priority="696" operator="equal">
      <formula>8</formula>
    </cfRule>
    <cfRule type="cellIs" dxfId="1111" priority="697" operator="equal">
      <formula>7</formula>
    </cfRule>
    <cfRule type="cellIs" dxfId="1110" priority="698" operator="equal">
      <formula>5</formula>
    </cfRule>
    <cfRule type="cellIs" dxfId="1109" priority="699" operator="equal">
      <formula>4</formula>
    </cfRule>
    <cfRule type="cellIs" dxfId="1108" priority="700" operator="equal">
      <formula>3</formula>
    </cfRule>
    <cfRule type="cellIs" dxfId="1107" priority="701" operator="equal">
      <formula>2</formula>
    </cfRule>
    <cfRule type="cellIs" dxfId="1106" priority="702" operator="equal">
      <formula>1</formula>
    </cfRule>
  </conditionalFormatting>
  <conditionalFormatting sqref="Y24">
    <cfRule type="cellIs" dxfId="1105" priority="677" operator="equal">
      <formula>11</formula>
    </cfRule>
    <cfRule type="cellIs" dxfId="1104" priority="678" operator="equal">
      <formula>""</formula>
    </cfRule>
    <cfRule type="cellIs" dxfId="1103" priority="679" operator="equal">
      <formula>0</formula>
    </cfRule>
    <cfRule type="cellIs" dxfId="1102" priority="680" operator="equal">
      <formula>1</formula>
    </cfRule>
    <cfRule type="cellIs" dxfId="1101" priority="681" operator="equal">
      <formula>10</formula>
    </cfRule>
    <cfRule type="cellIs" dxfId="1100" priority="682" operator="equal">
      <formula>9</formula>
    </cfRule>
    <cfRule type="cellIs" dxfId="1099" priority="683" operator="equal">
      <formula>8</formula>
    </cfRule>
    <cfRule type="cellIs" dxfId="1098" priority="684" operator="equal">
      <formula>7</formula>
    </cfRule>
    <cfRule type="cellIs" dxfId="1097" priority="685" operator="equal">
      <formula>5</formula>
    </cfRule>
    <cfRule type="cellIs" dxfId="1096" priority="686" operator="equal">
      <formula>4</formula>
    </cfRule>
    <cfRule type="cellIs" dxfId="1095" priority="687" operator="equal">
      <formula>3</formula>
    </cfRule>
    <cfRule type="cellIs" dxfId="1094" priority="688" operator="equal">
      <formula>2</formula>
    </cfRule>
    <cfRule type="cellIs" dxfId="1093" priority="689" operator="equal">
      <formula>1</formula>
    </cfRule>
  </conditionalFormatting>
  <conditionalFormatting sqref="AA25:AA29">
    <cfRule type="cellIs" dxfId="1092" priority="664" operator="equal">
      <formula>11</formula>
    </cfRule>
    <cfRule type="cellIs" dxfId="1091" priority="665" operator="equal">
      <formula>""</formula>
    </cfRule>
    <cfRule type="cellIs" dxfId="1090" priority="666" operator="equal">
      <formula>0</formula>
    </cfRule>
    <cfRule type="cellIs" dxfId="1089" priority="667" operator="equal">
      <formula>1</formula>
    </cfRule>
    <cfRule type="cellIs" dxfId="1088" priority="668" operator="equal">
      <formula>10</formula>
    </cfRule>
    <cfRule type="cellIs" dxfId="1087" priority="669" operator="equal">
      <formula>9</formula>
    </cfRule>
    <cfRule type="cellIs" dxfId="1086" priority="670" operator="equal">
      <formula>8</formula>
    </cfRule>
    <cfRule type="cellIs" dxfId="1085" priority="671" operator="equal">
      <formula>7</formula>
    </cfRule>
    <cfRule type="cellIs" dxfId="1084" priority="672" operator="equal">
      <formula>5</formula>
    </cfRule>
    <cfRule type="cellIs" dxfId="1083" priority="673" operator="equal">
      <formula>4</formula>
    </cfRule>
    <cfRule type="cellIs" dxfId="1082" priority="674" operator="equal">
      <formula>3</formula>
    </cfRule>
    <cfRule type="cellIs" dxfId="1081" priority="675" operator="equal">
      <formula>2</formula>
    </cfRule>
    <cfRule type="cellIs" dxfId="1080" priority="676" operator="equal">
      <formula>1</formula>
    </cfRule>
  </conditionalFormatting>
  <conditionalFormatting sqref="AA24">
    <cfRule type="cellIs" dxfId="1079" priority="651" operator="equal">
      <formula>11</formula>
    </cfRule>
    <cfRule type="cellIs" dxfId="1078" priority="652" operator="equal">
      <formula>""</formula>
    </cfRule>
    <cfRule type="cellIs" dxfId="1077" priority="653" operator="equal">
      <formula>0</formula>
    </cfRule>
    <cfRule type="cellIs" dxfId="1076" priority="654" operator="equal">
      <formula>1</formula>
    </cfRule>
    <cfRule type="cellIs" dxfId="1075" priority="655" operator="equal">
      <formula>10</formula>
    </cfRule>
    <cfRule type="cellIs" dxfId="1074" priority="656" operator="equal">
      <formula>9</formula>
    </cfRule>
    <cfRule type="cellIs" dxfId="1073" priority="657" operator="equal">
      <formula>8</formula>
    </cfRule>
    <cfRule type="cellIs" dxfId="1072" priority="658" operator="equal">
      <formula>7</formula>
    </cfRule>
    <cfRule type="cellIs" dxfId="1071" priority="659" operator="equal">
      <formula>5</formula>
    </cfRule>
    <cfRule type="cellIs" dxfId="1070" priority="660" operator="equal">
      <formula>4</formula>
    </cfRule>
    <cfRule type="cellIs" dxfId="1069" priority="661" operator="equal">
      <formula>3</formula>
    </cfRule>
    <cfRule type="cellIs" dxfId="1068" priority="662" operator="equal">
      <formula>2</formula>
    </cfRule>
    <cfRule type="cellIs" dxfId="1067" priority="663" operator="equal">
      <formula>1</formula>
    </cfRule>
  </conditionalFormatting>
  <conditionalFormatting sqref="AS25:AS29">
    <cfRule type="cellIs" dxfId="1066" priority="638" operator="equal">
      <formula>11</formula>
    </cfRule>
    <cfRule type="cellIs" dxfId="1065" priority="639" operator="equal">
      <formula>""</formula>
    </cfRule>
    <cfRule type="cellIs" dxfId="1064" priority="640" operator="equal">
      <formula>0</formula>
    </cfRule>
    <cfRule type="cellIs" dxfId="1063" priority="641" operator="equal">
      <formula>1</formula>
    </cfRule>
    <cfRule type="cellIs" dxfId="1062" priority="642" operator="equal">
      <formula>10</formula>
    </cfRule>
    <cfRule type="cellIs" dxfId="1061" priority="643" operator="equal">
      <formula>9</formula>
    </cfRule>
    <cfRule type="cellIs" dxfId="1060" priority="644" operator="equal">
      <formula>8</formula>
    </cfRule>
    <cfRule type="cellIs" dxfId="1059" priority="645" operator="equal">
      <formula>7</formula>
    </cfRule>
    <cfRule type="cellIs" dxfId="1058" priority="646" operator="equal">
      <formula>5</formula>
    </cfRule>
    <cfRule type="cellIs" dxfId="1057" priority="647" operator="equal">
      <formula>4</formula>
    </cfRule>
    <cfRule type="cellIs" dxfId="1056" priority="648" operator="equal">
      <formula>3</formula>
    </cfRule>
    <cfRule type="cellIs" dxfId="1055" priority="649" operator="equal">
      <formula>2</formula>
    </cfRule>
    <cfRule type="cellIs" dxfId="1054" priority="650" operator="equal">
      <formula>1</formula>
    </cfRule>
  </conditionalFormatting>
  <conditionalFormatting sqref="AS24">
    <cfRule type="cellIs" dxfId="1053" priority="625" operator="equal">
      <formula>11</formula>
    </cfRule>
    <cfRule type="cellIs" dxfId="1052" priority="626" operator="equal">
      <formula>""</formula>
    </cfRule>
    <cfRule type="cellIs" dxfId="1051" priority="627" operator="equal">
      <formula>0</formula>
    </cfRule>
    <cfRule type="cellIs" dxfId="1050" priority="628" operator="equal">
      <formula>1</formula>
    </cfRule>
    <cfRule type="cellIs" dxfId="1049" priority="629" operator="equal">
      <formula>10</formula>
    </cfRule>
    <cfRule type="cellIs" dxfId="1048" priority="630" operator="equal">
      <formula>9</formula>
    </cfRule>
    <cfRule type="cellIs" dxfId="1047" priority="631" operator="equal">
      <formula>8</formula>
    </cfRule>
    <cfRule type="cellIs" dxfId="1046" priority="632" operator="equal">
      <formula>7</formula>
    </cfRule>
    <cfRule type="cellIs" dxfId="1045" priority="633" operator="equal">
      <formula>5</formula>
    </cfRule>
    <cfRule type="cellIs" dxfId="1044" priority="634" operator="equal">
      <formula>4</formula>
    </cfRule>
    <cfRule type="cellIs" dxfId="1043" priority="635" operator="equal">
      <formula>3</formula>
    </cfRule>
    <cfRule type="cellIs" dxfId="1042" priority="636" operator="equal">
      <formula>2</formula>
    </cfRule>
    <cfRule type="cellIs" dxfId="1041" priority="637" operator="equal">
      <formula>1</formula>
    </cfRule>
  </conditionalFormatting>
  <conditionalFormatting sqref="AU25:AU29">
    <cfRule type="cellIs" dxfId="1040" priority="612" operator="equal">
      <formula>11</formula>
    </cfRule>
    <cfRule type="cellIs" dxfId="1039" priority="613" operator="equal">
      <formula>""</formula>
    </cfRule>
    <cfRule type="cellIs" dxfId="1038" priority="614" operator="equal">
      <formula>0</formula>
    </cfRule>
    <cfRule type="cellIs" dxfId="1037" priority="615" operator="equal">
      <formula>1</formula>
    </cfRule>
    <cfRule type="cellIs" dxfId="1036" priority="616" operator="equal">
      <formula>10</formula>
    </cfRule>
    <cfRule type="cellIs" dxfId="1035" priority="617" operator="equal">
      <formula>9</formula>
    </cfRule>
    <cfRule type="cellIs" dxfId="1034" priority="618" operator="equal">
      <formula>8</formula>
    </cfRule>
    <cfRule type="cellIs" dxfId="1033" priority="619" operator="equal">
      <formula>7</formula>
    </cfRule>
    <cfRule type="cellIs" dxfId="1032" priority="620" operator="equal">
      <formula>5</formula>
    </cfRule>
    <cfRule type="cellIs" dxfId="1031" priority="621" operator="equal">
      <formula>4</formula>
    </cfRule>
    <cfRule type="cellIs" dxfId="1030" priority="622" operator="equal">
      <formula>3</formula>
    </cfRule>
    <cfRule type="cellIs" dxfId="1029" priority="623" operator="equal">
      <formula>2</formula>
    </cfRule>
    <cfRule type="cellIs" dxfId="1028" priority="624" operator="equal">
      <formula>1</formula>
    </cfRule>
  </conditionalFormatting>
  <conditionalFormatting sqref="AU24">
    <cfRule type="cellIs" dxfId="1027" priority="599" operator="equal">
      <formula>11</formula>
    </cfRule>
    <cfRule type="cellIs" dxfId="1026" priority="600" operator="equal">
      <formula>""</formula>
    </cfRule>
    <cfRule type="cellIs" dxfId="1025" priority="601" operator="equal">
      <formula>0</formula>
    </cfRule>
    <cfRule type="cellIs" dxfId="1024" priority="602" operator="equal">
      <formula>1</formula>
    </cfRule>
    <cfRule type="cellIs" dxfId="1023" priority="603" operator="equal">
      <formula>10</formula>
    </cfRule>
    <cfRule type="cellIs" dxfId="1022" priority="604" operator="equal">
      <formula>9</formula>
    </cfRule>
    <cfRule type="cellIs" dxfId="1021" priority="605" operator="equal">
      <formula>8</formula>
    </cfRule>
    <cfRule type="cellIs" dxfId="1020" priority="606" operator="equal">
      <formula>7</formula>
    </cfRule>
    <cfRule type="cellIs" dxfId="1019" priority="607" operator="equal">
      <formula>5</formula>
    </cfRule>
    <cfRule type="cellIs" dxfId="1018" priority="608" operator="equal">
      <formula>4</formula>
    </cfRule>
    <cfRule type="cellIs" dxfId="1017" priority="609" operator="equal">
      <formula>3</formula>
    </cfRule>
    <cfRule type="cellIs" dxfId="1016" priority="610" operator="equal">
      <formula>2</formula>
    </cfRule>
    <cfRule type="cellIs" dxfId="1015" priority="611" operator="equal">
      <formula>1</formula>
    </cfRule>
  </conditionalFormatting>
  <conditionalFormatting sqref="U46:U48">
    <cfRule type="cellIs" dxfId="1014" priority="586" operator="equal">
      <formula>11</formula>
    </cfRule>
    <cfRule type="cellIs" dxfId="1013" priority="587" operator="equal">
      <formula>""</formula>
    </cfRule>
    <cfRule type="cellIs" dxfId="1012" priority="588" operator="equal">
      <formula>0</formula>
    </cfRule>
    <cfRule type="cellIs" dxfId="1011" priority="589" operator="equal">
      <formula>1</formula>
    </cfRule>
    <cfRule type="cellIs" dxfId="1010" priority="590" operator="equal">
      <formula>10</formula>
    </cfRule>
    <cfRule type="cellIs" dxfId="1009" priority="591" operator="equal">
      <formula>9</formula>
    </cfRule>
    <cfRule type="cellIs" dxfId="1008" priority="592" operator="equal">
      <formula>8</formula>
    </cfRule>
    <cfRule type="cellIs" dxfId="1007" priority="593" operator="equal">
      <formula>7</formula>
    </cfRule>
    <cfRule type="cellIs" dxfId="1006" priority="594" operator="equal">
      <formula>5</formula>
    </cfRule>
    <cfRule type="cellIs" dxfId="1005" priority="595" operator="equal">
      <formula>4</formula>
    </cfRule>
    <cfRule type="cellIs" dxfId="1004" priority="596" operator="equal">
      <formula>3</formula>
    </cfRule>
    <cfRule type="cellIs" dxfId="1003" priority="597" operator="equal">
      <formula>2</formula>
    </cfRule>
    <cfRule type="cellIs" dxfId="1002" priority="598" operator="equal">
      <formula>1</formula>
    </cfRule>
  </conditionalFormatting>
  <conditionalFormatting sqref="U45">
    <cfRule type="cellIs" dxfId="1001" priority="573" operator="equal">
      <formula>11</formula>
    </cfRule>
    <cfRule type="cellIs" dxfId="1000" priority="574" operator="equal">
      <formula>""</formula>
    </cfRule>
    <cfRule type="cellIs" dxfId="999" priority="575" operator="equal">
      <formula>0</formula>
    </cfRule>
    <cfRule type="cellIs" dxfId="998" priority="576" operator="equal">
      <formula>1</formula>
    </cfRule>
    <cfRule type="cellIs" dxfId="997" priority="577" operator="equal">
      <formula>10</formula>
    </cfRule>
    <cfRule type="cellIs" dxfId="996" priority="578" operator="equal">
      <formula>9</formula>
    </cfRule>
    <cfRule type="cellIs" dxfId="995" priority="579" operator="equal">
      <formula>8</formula>
    </cfRule>
    <cfRule type="cellIs" dxfId="994" priority="580" operator="equal">
      <formula>7</formula>
    </cfRule>
    <cfRule type="cellIs" dxfId="993" priority="581" operator="equal">
      <formula>5</formula>
    </cfRule>
    <cfRule type="cellIs" dxfId="992" priority="582" operator="equal">
      <formula>4</formula>
    </cfRule>
    <cfRule type="cellIs" dxfId="991" priority="583" operator="equal">
      <formula>3</formula>
    </cfRule>
    <cfRule type="cellIs" dxfId="990" priority="584" operator="equal">
      <formula>2</formula>
    </cfRule>
    <cfRule type="cellIs" dxfId="989" priority="585" operator="equal">
      <formula>1</formula>
    </cfRule>
  </conditionalFormatting>
  <conditionalFormatting sqref="W46:W48">
    <cfRule type="cellIs" dxfId="988" priority="560" operator="equal">
      <formula>11</formula>
    </cfRule>
    <cfRule type="cellIs" dxfId="987" priority="561" operator="equal">
      <formula>""</formula>
    </cfRule>
    <cfRule type="cellIs" dxfId="986" priority="562" operator="equal">
      <formula>0</formula>
    </cfRule>
    <cfRule type="cellIs" dxfId="985" priority="563" operator="equal">
      <formula>1</formula>
    </cfRule>
    <cfRule type="cellIs" dxfId="984" priority="564" operator="equal">
      <formula>10</formula>
    </cfRule>
    <cfRule type="cellIs" dxfId="983" priority="565" operator="equal">
      <formula>9</formula>
    </cfRule>
    <cfRule type="cellIs" dxfId="982" priority="566" operator="equal">
      <formula>8</formula>
    </cfRule>
    <cfRule type="cellIs" dxfId="981" priority="567" operator="equal">
      <formula>7</formula>
    </cfRule>
    <cfRule type="cellIs" dxfId="980" priority="568" operator="equal">
      <formula>5</formula>
    </cfRule>
    <cfRule type="cellIs" dxfId="979" priority="569" operator="equal">
      <formula>4</formula>
    </cfRule>
    <cfRule type="cellIs" dxfId="978" priority="570" operator="equal">
      <formula>3</formula>
    </cfRule>
    <cfRule type="cellIs" dxfId="977" priority="571" operator="equal">
      <formula>2</formula>
    </cfRule>
    <cfRule type="cellIs" dxfId="976" priority="572" operator="equal">
      <formula>1</formula>
    </cfRule>
  </conditionalFormatting>
  <conditionalFormatting sqref="W45">
    <cfRule type="cellIs" dxfId="975" priority="547" operator="equal">
      <formula>11</formula>
    </cfRule>
    <cfRule type="cellIs" dxfId="974" priority="548" operator="equal">
      <formula>""</formula>
    </cfRule>
    <cfRule type="cellIs" dxfId="973" priority="549" operator="equal">
      <formula>0</formula>
    </cfRule>
    <cfRule type="cellIs" dxfId="972" priority="550" operator="equal">
      <formula>1</formula>
    </cfRule>
    <cfRule type="cellIs" dxfId="971" priority="551" operator="equal">
      <formula>10</formula>
    </cfRule>
    <cfRule type="cellIs" dxfId="970" priority="552" operator="equal">
      <formula>9</formula>
    </cfRule>
    <cfRule type="cellIs" dxfId="969" priority="553" operator="equal">
      <formula>8</formula>
    </cfRule>
    <cfRule type="cellIs" dxfId="968" priority="554" operator="equal">
      <formula>7</formula>
    </cfRule>
    <cfRule type="cellIs" dxfId="967" priority="555" operator="equal">
      <formula>5</formula>
    </cfRule>
    <cfRule type="cellIs" dxfId="966" priority="556" operator="equal">
      <formula>4</formula>
    </cfRule>
    <cfRule type="cellIs" dxfId="965" priority="557" operator="equal">
      <formula>3</formula>
    </cfRule>
    <cfRule type="cellIs" dxfId="964" priority="558" operator="equal">
      <formula>2</formula>
    </cfRule>
    <cfRule type="cellIs" dxfId="963" priority="559" operator="equal">
      <formula>1</formula>
    </cfRule>
  </conditionalFormatting>
  <conditionalFormatting sqref="W32:W36">
    <cfRule type="cellIs" dxfId="962" priority="482" operator="equal">
      <formula>11</formula>
    </cfRule>
    <cfRule type="cellIs" dxfId="961" priority="483" operator="equal">
      <formula>""</formula>
    </cfRule>
    <cfRule type="cellIs" dxfId="960" priority="484" operator="equal">
      <formula>0</formula>
    </cfRule>
    <cfRule type="cellIs" dxfId="959" priority="485" operator="equal">
      <formula>1</formula>
    </cfRule>
    <cfRule type="cellIs" dxfId="958" priority="486" operator="equal">
      <formula>10</formula>
    </cfRule>
    <cfRule type="cellIs" dxfId="957" priority="487" operator="equal">
      <formula>9</formula>
    </cfRule>
    <cfRule type="cellIs" dxfId="956" priority="488" operator="equal">
      <formula>8</formula>
    </cfRule>
    <cfRule type="cellIs" dxfId="955" priority="489" operator="equal">
      <formula>7</formula>
    </cfRule>
    <cfRule type="cellIs" dxfId="954" priority="490" operator="equal">
      <formula>5</formula>
    </cfRule>
    <cfRule type="cellIs" dxfId="953" priority="491" operator="equal">
      <formula>4</formula>
    </cfRule>
    <cfRule type="cellIs" dxfId="952" priority="492" operator="equal">
      <formula>3</formula>
    </cfRule>
    <cfRule type="cellIs" dxfId="951" priority="493" operator="equal">
      <formula>2</formula>
    </cfRule>
    <cfRule type="cellIs" dxfId="950" priority="494" operator="equal">
      <formula>1</formula>
    </cfRule>
  </conditionalFormatting>
  <conditionalFormatting sqref="W31">
    <cfRule type="cellIs" dxfId="949" priority="469" operator="equal">
      <formula>11</formula>
    </cfRule>
    <cfRule type="cellIs" dxfId="948" priority="470" operator="equal">
      <formula>""</formula>
    </cfRule>
    <cfRule type="cellIs" dxfId="947" priority="471" operator="equal">
      <formula>0</formula>
    </cfRule>
    <cfRule type="cellIs" dxfId="946" priority="472" operator="equal">
      <formula>1</formula>
    </cfRule>
    <cfRule type="cellIs" dxfId="945" priority="473" operator="equal">
      <formula>10</formula>
    </cfRule>
    <cfRule type="cellIs" dxfId="944" priority="474" operator="equal">
      <formula>9</formula>
    </cfRule>
    <cfRule type="cellIs" dxfId="943" priority="475" operator="equal">
      <formula>8</formula>
    </cfRule>
    <cfRule type="cellIs" dxfId="942" priority="476" operator="equal">
      <formula>7</formula>
    </cfRule>
    <cfRule type="cellIs" dxfId="941" priority="477" operator="equal">
      <formula>5</formula>
    </cfRule>
    <cfRule type="cellIs" dxfId="940" priority="478" operator="equal">
      <formula>4</formula>
    </cfRule>
    <cfRule type="cellIs" dxfId="939" priority="479" operator="equal">
      <formula>3</formula>
    </cfRule>
    <cfRule type="cellIs" dxfId="938" priority="480" operator="equal">
      <formula>2</formula>
    </cfRule>
    <cfRule type="cellIs" dxfId="937" priority="481" operator="equal">
      <formula>1</formula>
    </cfRule>
  </conditionalFormatting>
  <conditionalFormatting sqref="AI28">
    <cfRule type="cellIs" dxfId="936" priority="456" operator="equal">
      <formula>11</formula>
    </cfRule>
    <cfRule type="cellIs" dxfId="935" priority="457" operator="equal">
      <formula>""</formula>
    </cfRule>
    <cfRule type="cellIs" dxfId="934" priority="458" operator="equal">
      <formula>0</formula>
    </cfRule>
    <cfRule type="cellIs" dxfId="933" priority="459" operator="equal">
      <formula>1</formula>
    </cfRule>
    <cfRule type="cellIs" dxfId="932" priority="460" operator="equal">
      <formula>10</formula>
    </cfRule>
    <cfRule type="cellIs" dxfId="931" priority="461" operator="equal">
      <formula>9</formula>
    </cfRule>
    <cfRule type="cellIs" dxfId="930" priority="462" operator="equal">
      <formula>8</formula>
    </cfRule>
    <cfRule type="cellIs" dxfId="929" priority="463" operator="equal">
      <formula>7</formula>
    </cfRule>
    <cfRule type="cellIs" dxfId="928" priority="464" operator="equal">
      <formula>5</formula>
    </cfRule>
    <cfRule type="cellIs" dxfId="927" priority="465" operator="equal">
      <formula>4</formula>
    </cfRule>
    <cfRule type="cellIs" dxfId="926" priority="466" operator="equal">
      <formula>3</formula>
    </cfRule>
    <cfRule type="cellIs" dxfId="925" priority="467" operator="equal">
      <formula>2</formula>
    </cfRule>
    <cfRule type="cellIs" dxfId="924" priority="468" operator="equal">
      <formula>1</formula>
    </cfRule>
  </conditionalFormatting>
  <conditionalFormatting sqref="G25:G29">
    <cfRule type="cellIs" dxfId="923" priority="443" operator="equal">
      <formula>11</formula>
    </cfRule>
    <cfRule type="cellIs" dxfId="922" priority="444" operator="equal">
      <formula>""</formula>
    </cfRule>
    <cfRule type="cellIs" dxfId="921" priority="445" operator="equal">
      <formula>0</formula>
    </cfRule>
    <cfRule type="cellIs" dxfId="920" priority="446" operator="equal">
      <formula>1</formula>
    </cfRule>
    <cfRule type="cellIs" dxfId="919" priority="447" operator="equal">
      <formula>10</formula>
    </cfRule>
    <cfRule type="cellIs" dxfId="918" priority="448" operator="equal">
      <formula>9</formula>
    </cfRule>
    <cfRule type="cellIs" dxfId="917" priority="449" operator="equal">
      <formula>8</formula>
    </cfRule>
    <cfRule type="cellIs" dxfId="916" priority="450" operator="equal">
      <formula>7</formula>
    </cfRule>
    <cfRule type="cellIs" dxfId="915" priority="451" operator="equal">
      <formula>5</formula>
    </cfRule>
    <cfRule type="cellIs" dxfId="914" priority="452" operator="equal">
      <formula>4</formula>
    </cfRule>
    <cfRule type="cellIs" dxfId="913" priority="453" operator="equal">
      <formula>3</formula>
    </cfRule>
    <cfRule type="cellIs" dxfId="912" priority="454" operator="equal">
      <formula>2</formula>
    </cfRule>
    <cfRule type="cellIs" dxfId="911" priority="455" operator="equal">
      <formula>1</formula>
    </cfRule>
  </conditionalFormatting>
  <conditionalFormatting sqref="G24">
    <cfRule type="cellIs" dxfId="910" priority="430" operator="equal">
      <formula>11</formula>
    </cfRule>
    <cfRule type="cellIs" dxfId="909" priority="431" operator="equal">
      <formula>""</formula>
    </cfRule>
    <cfRule type="cellIs" dxfId="908" priority="432" operator="equal">
      <formula>0</formula>
    </cfRule>
    <cfRule type="cellIs" dxfId="907" priority="433" operator="equal">
      <formula>1</formula>
    </cfRule>
    <cfRule type="cellIs" dxfId="906" priority="434" operator="equal">
      <formula>10</formula>
    </cfRule>
    <cfRule type="cellIs" dxfId="905" priority="435" operator="equal">
      <formula>9</formula>
    </cfRule>
    <cfRule type="cellIs" dxfId="904" priority="436" operator="equal">
      <formula>8</formula>
    </cfRule>
    <cfRule type="cellIs" dxfId="903" priority="437" operator="equal">
      <formula>7</formula>
    </cfRule>
    <cfRule type="cellIs" dxfId="902" priority="438" operator="equal">
      <formula>5</formula>
    </cfRule>
    <cfRule type="cellIs" dxfId="901" priority="439" operator="equal">
      <formula>4</formula>
    </cfRule>
    <cfRule type="cellIs" dxfId="900" priority="440" operator="equal">
      <formula>3</formula>
    </cfRule>
    <cfRule type="cellIs" dxfId="899" priority="441" operator="equal">
      <formula>2</formula>
    </cfRule>
    <cfRule type="cellIs" dxfId="898" priority="442" operator="equal">
      <formula>1</formula>
    </cfRule>
  </conditionalFormatting>
  <conditionalFormatting sqref="I25:I29">
    <cfRule type="cellIs" dxfId="897" priority="417" operator="equal">
      <formula>11</formula>
    </cfRule>
    <cfRule type="cellIs" dxfId="896" priority="418" operator="equal">
      <formula>""</formula>
    </cfRule>
    <cfRule type="cellIs" dxfId="895" priority="419" operator="equal">
      <formula>0</formula>
    </cfRule>
    <cfRule type="cellIs" dxfId="894" priority="420" operator="equal">
      <formula>1</formula>
    </cfRule>
    <cfRule type="cellIs" dxfId="893" priority="421" operator="equal">
      <formula>10</formula>
    </cfRule>
    <cfRule type="cellIs" dxfId="892" priority="422" operator="equal">
      <formula>9</formula>
    </cfRule>
    <cfRule type="cellIs" dxfId="891" priority="423" operator="equal">
      <formula>8</formula>
    </cfRule>
    <cfRule type="cellIs" dxfId="890" priority="424" operator="equal">
      <formula>7</formula>
    </cfRule>
    <cfRule type="cellIs" dxfId="889" priority="425" operator="equal">
      <formula>5</formula>
    </cfRule>
    <cfRule type="cellIs" dxfId="888" priority="426" operator="equal">
      <formula>4</formula>
    </cfRule>
    <cfRule type="cellIs" dxfId="887" priority="427" operator="equal">
      <formula>3</formula>
    </cfRule>
    <cfRule type="cellIs" dxfId="886" priority="428" operator="equal">
      <formula>2</formula>
    </cfRule>
    <cfRule type="cellIs" dxfId="885" priority="429" operator="equal">
      <formula>1</formula>
    </cfRule>
  </conditionalFormatting>
  <conditionalFormatting sqref="I24">
    <cfRule type="cellIs" dxfId="884" priority="404" operator="equal">
      <formula>11</formula>
    </cfRule>
    <cfRule type="cellIs" dxfId="883" priority="405" operator="equal">
      <formula>""</formula>
    </cfRule>
    <cfRule type="cellIs" dxfId="882" priority="406" operator="equal">
      <formula>0</formula>
    </cfRule>
    <cfRule type="cellIs" dxfId="881" priority="407" operator="equal">
      <formula>1</formula>
    </cfRule>
    <cfRule type="cellIs" dxfId="880" priority="408" operator="equal">
      <formula>10</formula>
    </cfRule>
    <cfRule type="cellIs" dxfId="879" priority="409" operator="equal">
      <formula>9</formula>
    </cfRule>
    <cfRule type="cellIs" dxfId="878" priority="410" operator="equal">
      <formula>8</formula>
    </cfRule>
    <cfRule type="cellIs" dxfId="877" priority="411" operator="equal">
      <formula>7</formula>
    </cfRule>
    <cfRule type="cellIs" dxfId="876" priority="412" operator="equal">
      <formula>5</formula>
    </cfRule>
    <cfRule type="cellIs" dxfId="875" priority="413" operator="equal">
      <formula>4</formula>
    </cfRule>
    <cfRule type="cellIs" dxfId="874" priority="414" operator="equal">
      <formula>3</formula>
    </cfRule>
    <cfRule type="cellIs" dxfId="873" priority="415" operator="equal">
      <formula>2</formula>
    </cfRule>
    <cfRule type="cellIs" dxfId="872" priority="416" operator="equal">
      <formula>1</formula>
    </cfRule>
  </conditionalFormatting>
  <conditionalFormatting sqref="M39:M43">
    <cfRule type="cellIs" dxfId="871" priority="391" operator="equal">
      <formula>11</formula>
    </cfRule>
    <cfRule type="cellIs" dxfId="870" priority="392" operator="equal">
      <formula>""</formula>
    </cfRule>
    <cfRule type="cellIs" dxfId="869" priority="393" operator="equal">
      <formula>0</formula>
    </cfRule>
    <cfRule type="cellIs" dxfId="868" priority="394" operator="equal">
      <formula>1</formula>
    </cfRule>
    <cfRule type="cellIs" dxfId="867" priority="395" operator="equal">
      <formula>10</formula>
    </cfRule>
    <cfRule type="cellIs" dxfId="866" priority="396" operator="equal">
      <formula>9</formula>
    </cfRule>
    <cfRule type="cellIs" dxfId="865" priority="397" operator="equal">
      <formula>8</formula>
    </cfRule>
    <cfRule type="cellIs" dxfId="864" priority="398" operator="equal">
      <formula>7</formula>
    </cfRule>
    <cfRule type="cellIs" dxfId="863" priority="399" operator="equal">
      <formula>5</formula>
    </cfRule>
    <cfRule type="cellIs" dxfId="862" priority="400" operator="equal">
      <formula>4</formula>
    </cfRule>
    <cfRule type="cellIs" dxfId="861" priority="401" operator="equal">
      <formula>3</formula>
    </cfRule>
    <cfRule type="cellIs" dxfId="860" priority="402" operator="equal">
      <formula>2</formula>
    </cfRule>
    <cfRule type="cellIs" dxfId="859" priority="403" operator="equal">
      <formula>1</formula>
    </cfRule>
  </conditionalFormatting>
  <conditionalFormatting sqref="M38">
    <cfRule type="cellIs" dxfId="858" priority="378" operator="equal">
      <formula>11</formula>
    </cfRule>
    <cfRule type="cellIs" dxfId="857" priority="379" operator="equal">
      <formula>""</formula>
    </cfRule>
    <cfRule type="cellIs" dxfId="856" priority="380" operator="equal">
      <formula>0</formula>
    </cfRule>
    <cfRule type="cellIs" dxfId="855" priority="381" operator="equal">
      <formula>1</formula>
    </cfRule>
    <cfRule type="cellIs" dxfId="854" priority="382" operator="equal">
      <formula>10</formula>
    </cfRule>
    <cfRule type="cellIs" dxfId="853" priority="383" operator="equal">
      <formula>9</formula>
    </cfRule>
    <cfRule type="cellIs" dxfId="852" priority="384" operator="equal">
      <formula>8</formula>
    </cfRule>
    <cfRule type="cellIs" dxfId="851" priority="385" operator="equal">
      <formula>7</formula>
    </cfRule>
    <cfRule type="cellIs" dxfId="850" priority="386" operator="equal">
      <formula>5</formula>
    </cfRule>
    <cfRule type="cellIs" dxfId="849" priority="387" operator="equal">
      <formula>4</formula>
    </cfRule>
    <cfRule type="cellIs" dxfId="848" priority="388" operator="equal">
      <formula>3</formula>
    </cfRule>
    <cfRule type="cellIs" dxfId="847" priority="389" operator="equal">
      <formula>2</formula>
    </cfRule>
    <cfRule type="cellIs" dxfId="846" priority="390" operator="equal">
      <formula>1</formula>
    </cfRule>
  </conditionalFormatting>
  <conditionalFormatting sqref="O39:O43">
    <cfRule type="cellIs" dxfId="845" priority="365" operator="equal">
      <formula>11</formula>
    </cfRule>
    <cfRule type="cellIs" dxfId="844" priority="366" operator="equal">
      <formula>""</formula>
    </cfRule>
    <cfRule type="cellIs" dxfId="843" priority="367" operator="equal">
      <formula>0</formula>
    </cfRule>
    <cfRule type="cellIs" dxfId="842" priority="368" operator="equal">
      <formula>1</formula>
    </cfRule>
    <cfRule type="cellIs" dxfId="841" priority="369" operator="equal">
      <formula>10</formula>
    </cfRule>
    <cfRule type="cellIs" dxfId="840" priority="370" operator="equal">
      <formula>9</formula>
    </cfRule>
    <cfRule type="cellIs" dxfId="839" priority="371" operator="equal">
      <formula>8</formula>
    </cfRule>
    <cfRule type="cellIs" dxfId="838" priority="372" operator="equal">
      <formula>7</formula>
    </cfRule>
    <cfRule type="cellIs" dxfId="837" priority="373" operator="equal">
      <formula>5</formula>
    </cfRule>
    <cfRule type="cellIs" dxfId="836" priority="374" operator="equal">
      <formula>4</formula>
    </cfRule>
    <cfRule type="cellIs" dxfId="835" priority="375" operator="equal">
      <formula>3</formula>
    </cfRule>
    <cfRule type="cellIs" dxfId="834" priority="376" operator="equal">
      <formula>2</formula>
    </cfRule>
    <cfRule type="cellIs" dxfId="833" priority="377" operator="equal">
      <formula>1</formula>
    </cfRule>
  </conditionalFormatting>
  <conditionalFormatting sqref="O38">
    <cfRule type="cellIs" dxfId="832" priority="352" operator="equal">
      <formula>11</formula>
    </cfRule>
    <cfRule type="cellIs" dxfId="831" priority="353" operator="equal">
      <formula>""</formula>
    </cfRule>
    <cfRule type="cellIs" dxfId="830" priority="354" operator="equal">
      <formula>0</formula>
    </cfRule>
    <cfRule type="cellIs" dxfId="829" priority="355" operator="equal">
      <formula>1</formula>
    </cfRule>
    <cfRule type="cellIs" dxfId="828" priority="356" operator="equal">
      <formula>10</formula>
    </cfRule>
    <cfRule type="cellIs" dxfId="827" priority="357" operator="equal">
      <formula>9</formula>
    </cfRule>
    <cfRule type="cellIs" dxfId="826" priority="358" operator="equal">
      <formula>8</formula>
    </cfRule>
    <cfRule type="cellIs" dxfId="825" priority="359" operator="equal">
      <formula>7</formula>
    </cfRule>
    <cfRule type="cellIs" dxfId="824" priority="360" operator="equal">
      <formula>5</formula>
    </cfRule>
    <cfRule type="cellIs" dxfId="823" priority="361" operator="equal">
      <formula>4</formula>
    </cfRule>
    <cfRule type="cellIs" dxfId="822" priority="362" operator="equal">
      <formula>3</formula>
    </cfRule>
    <cfRule type="cellIs" dxfId="821" priority="363" operator="equal">
      <formula>2</formula>
    </cfRule>
    <cfRule type="cellIs" dxfId="820" priority="364" operator="equal">
      <formula>1</formula>
    </cfRule>
  </conditionalFormatting>
  <conditionalFormatting sqref="AI60:AI64">
    <cfRule type="cellIs" dxfId="819" priority="339" operator="equal">
      <formula>11</formula>
    </cfRule>
    <cfRule type="cellIs" dxfId="818" priority="340" operator="equal">
      <formula>""</formula>
    </cfRule>
    <cfRule type="cellIs" dxfId="817" priority="341" operator="equal">
      <formula>0</formula>
    </cfRule>
    <cfRule type="cellIs" dxfId="816" priority="342" operator="equal">
      <formula>1</formula>
    </cfRule>
    <cfRule type="cellIs" dxfId="815" priority="343" operator="equal">
      <formula>10</formula>
    </cfRule>
    <cfRule type="cellIs" dxfId="814" priority="344" operator="equal">
      <formula>9</formula>
    </cfRule>
    <cfRule type="cellIs" dxfId="813" priority="345" operator="equal">
      <formula>8</formula>
    </cfRule>
    <cfRule type="cellIs" dxfId="812" priority="346" operator="equal">
      <formula>7</formula>
    </cfRule>
    <cfRule type="cellIs" dxfId="811" priority="347" operator="equal">
      <formula>5</formula>
    </cfRule>
    <cfRule type="cellIs" dxfId="810" priority="348" operator="equal">
      <formula>4</formula>
    </cfRule>
    <cfRule type="cellIs" dxfId="809" priority="349" operator="equal">
      <formula>3</formula>
    </cfRule>
    <cfRule type="cellIs" dxfId="808" priority="350" operator="equal">
      <formula>2</formula>
    </cfRule>
    <cfRule type="cellIs" dxfId="807" priority="351" operator="equal">
      <formula>1</formula>
    </cfRule>
  </conditionalFormatting>
  <conditionalFormatting sqref="AI59">
    <cfRule type="cellIs" dxfId="806" priority="326" operator="equal">
      <formula>11</formula>
    </cfRule>
    <cfRule type="cellIs" dxfId="805" priority="327" operator="equal">
      <formula>""</formula>
    </cfRule>
    <cfRule type="cellIs" dxfId="804" priority="328" operator="equal">
      <formula>0</formula>
    </cfRule>
    <cfRule type="cellIs" dxfId="803" priority="329" operator="equal">
      <formula>1</formula>
    </cfRule>
    <cfRule type="cellIs" dxfId="802" priority="330" operator="equal">
      <formula>10</formula>
    </cfRule>
    <cfRule type="cellIs" dxfId="801" priority="331" operator="equal">
      <formula>9</formula>
    </cfRule>
    <cfRule type="cellIs" dxfId="800" priority="332" operator="equal">
      <formula>8</formula>
    </cfRule>
    <cfRule type="cellIs" dxfId="799" priority="333" operator="equal">
      <formula>7</formula>
    </cfRule>
    <cfRule type="cellIs" dxfId="798" priority="334" operator="equal">
      <formula>5</formula>
    </cfRule>
    <cfRule type="cellIs" dxfId="797" priority="335" operator="equal">
      <formula>4</formula>
    </cfRule>
    <cfRule type="cellIs" dxfId="796" priority="336" operator="equal">
      <formula>3</formula>
    </cfRule>
    <cfRule type="cellIs" dxfId="795" priority="337" operator="equal">
      <formula>2</formula>
    </cfRule>
    <cfRule type="cellIs" dxfId="794" priority="338" operator="equal">
      <formula>1</formula>
    </cfRule>
  </conditionalFormatting>
  <conditionalFormatting sqref="AK64">
    <cfRule type="cellIs" dxfId="793" priority="313" operator="equal">
      <formula>11</formula>
    </cfRule>
    <cfRule type="cellIs" dxfId="792" priority="314" operator="equal">
      <formula>""</formula>
    </cfRule>
    <cfRule type="cellIs" dxfId="791" priority="315" operator="equal">
      <formula>0</formula>
    </cfRule>
    <cfRule type="cellIs" dxfId="790" priority="316" operator="equal">
      <formula>1</formula>
    </cfRule>
    <cfRule type="cellIs" dxfId="789" priority="317" operator="equal">
      <formula>10</formula>
    </cfRule>
    <cfRule type="cellIs" dxfId="788" priority="318" operator="equal">
      <formula>9</formula>
    </cfRule>
    <cfRule type="cellIs" dxfId="787" priority="319" operator="equal">
      <formula>8</formula>
    </cfRule>
    <cfRule type="cellIs" dxfId="786" priority="320" operator="equal">
      <formula>7</formula>
    </cfRule>
    <cfRule type="cellIs" dxfId="785" priority="321" operator="equal">
      <formula>5</formula>
    </cfRule>
    <cfRule type="cellIs" dxfId="784" priority="322" operator="equal">
      <formula>4</formula>
    </cfRule>
    <cfRule type="cellIs" dxfId="783" priority="323" operator="equal">
      <formula>3</formula>
    </cfRule>
    <cfRule type="cellIs" dxfId="782" priority="324" operator="equal">
      <formula>2</formula>
    </cfRule>
    <cfRule type="cellIs" dxfId="781" priority="325" operator="equal">
      <formula>1</formula>
    </cfRule>
  </conditionalFormatting>
  <conditionalFormatting sqref="AI67:AI70">
    <cfRule type="cellIs" dxfId="780" priority="287" operator="equal">
      <formula>11</formula>
    </cfRule>
    <cfRule type="cellIs" dxfId="779" priority="288" operator="equal">
      <formula>""</formula>
    </cfRule>
    <cfRule type="cellIs" dxfId="778" priority="289" operator="equal">
      <formula>0</formula>
    </cfRule>
    <cfRule type="cellIs" dxfId="777" priority="290" operator="equal">
      <formula>1</formula>
    </cfRule>
    <cfRule type="cellIs" dxfId="776" priority="291" operator="equal">
      <formula>10</formula>
    </cfRule>
    <cfRule type="cellIs" dxfId="775" priority="292" operator="equal">
      <formula>9</formula>
    </cfRule>
    <cfRule type="cellIs" dxfId="774" priority="293" operator="equal">
      <formula>8</formula>
    </cfRule>
    <cfRule type="cellIs" dxfId="773" priority="294" operator="equal">
      <formula>7</formula>
    </cfRule>
    <cfRule type="cellIs" dxfId="772" priority="295" operator="equal">
      <formula>5</formula>
    </cfRule>
    <cfRule type="cellIs" dxfId="771" priority="296" operator="equal">
      <formula>4</formula>
    </cfRule>
    <cfRule type="cellIs" dxfId="770" priority="297" operator="equal">
      <formula>3</formula>
    </cfRule>
    <cfRule type="cellIs" dxfId="769" priority="298" operator="equal">
      <formula>2</formula>
    </cfRule>
    <cfRule type="cellIs" dxfId="768" priority="299" operator="equal">
      <formula>1</formula>
    </cfRule>
  </conditionalFormatting>
  <conditionalFormatting sqref="AI66">
    <cfRule type="cellIs" dxfId="767" priority="274" operator="equal">
      <formula>11</formula>
    </cfRule>
    <cfRule type="cellIs" dxfId="766" priority="275" operator="equal">
      <formula>""</formula>
    </cfRule>
    <cfRule type="cellIs" dxfId="765" priority="276" operator="equal">
      <formula>0</formula>
    </cfRule>
    <cfRule type="cellIs" dxfId="764" priority="277" operator="equal">
      <formula>1</formula>
    </cfRule>
    <cfRule type="cellIs" dxfId="763" priority="278" operator="equal">
      <formula>10</formula>
    </cfRule>
    <cfRule type="cellIs" dxfId="762" priority="279" operator="equal">
      <formula>9</formula>
    </cfRule>
    <cfRule type="cellIs" dxfId="761" priority="280" operator="equal">
      <formula>8</formula>
    </cfRule>
    <cfRule type="cellIs" dxfId="760" priority="281" operator="equal">
      <formula>7</formula>
    </cfRule>
    <cfRule type="cellIs" dxfId="759" priority="282" operator="equal">
      <formula>5</formula>
    </cfRule>
    <cfRule type="cellIs" dxfId="758" priority="283" operator="equal">
      <formula>4</formula>
    </cfRule>
    <cfRule type="cellIs" dxfId="757" priority="284" operator="equal">
      <formula>3</formula>
    </cfRule>
    <cfRule type="cellIs" dxfId="756" priority="285" operator="equal">
      <formula>2</formula>
    </cfRule>
    <cfRule type="cellIs" dxfId="755" priority="286" operator="equal">
      <formula>1</formula>
    </cfRule>
  </conditionalFormatting>
  <conditionalFormatting sqref="AK67:AK70">
    <cfRule type="cellIs" dxfId="754" priority="261" operator="equal">
      <formula>11</formula>
    </cfRule>
    <cfRule type="cellIs" dxfId="753" priority="262" operator="equal">
      <formula>""</formula>
    </cfRule>
    <cfRule type="cellIs" dxfId="752" priority="263" operator="equal">
      <formula>0</formula>
    </cfRule>
    <cfRule type="cellIs" dxfId="751" priority="264" operator="equal">
      <formula>1</formula>
    </cfRule>
    <cfRule type="cellIs" dxfId="750" priority="265" operator="equal">
      <formula>10</formula>
    </cfRule>
    <cfRule type="cellIs" dxfId="749" priority="266" operator="equal">
      <formula>9</formula>
    </cfRule>
    <cfRule type="cellIs" dxfId="748" priority="267" operator="equal">
      <formula>8</formula>
    </cfRule>
    <cfRule type="cellIs" dxfId="747" priority="268" operator="equal">
      <formula>7</formula>
    </cfRule>
    <cfRule type="cellIs" dxfId="746" priority="269" operator="equal">
      <formula>5</formula>
    </cfRule>
    <cfRule type="cellIs" dxfId="745" priority="270" operator="equal">
      <formula>4</formula>
    </cfRule>
    <cfRule type="cellIs" dxfId="744" priority="271" operator="equal">
      <formula>3</formula>
    </cfRule>
    <cfRule type="cellIs" dxfId="743" priority="272" operator="equal">
      <formula>2</formula>
    </cfRule>
    <cfRule type="cellIs" dxfId="742" priority="273" operator="equal">
      <formula>1</formula>
    </cfRule>
  </conditionalFormatting>
  <conditionalFormatting sqref="AK66">
    <cfRule type="cellIs" dxfId="741" priority="248" operator="equal">
      <formula>11</formula>
    </cfRule>
    <cfRule type="cellIs" dxfId="740" priority="249" operator="equal">
      <formula>""</formula>
    </cfRule>
    <cfRule type="cellIs" dxfId="739" priority="250" operator="equal">
      <formula>0</formula>
    </cfRule>
    <cfRule type="cellIs" dxfId="738" priority="251" operator="equal">
      <formula>1</formula>
    </cfRule>
    <cfRule type="cellIs" dxfId="737" priority="252" operator="equal">
      <formula>10</formula>
    </cfRule>
    <cfRule type="cellIs" dxfId="736" priority="253" operator="equal">
      <formula>9</formula>
    </cfRule>
    <cfRule type="cellIs" dxfId="735" priority="254" operator="equal">
      <formula>8</formula>
    </cfRule>
    <cfRule type="cellIs" dxfId="734" priority="255" operator="equal">
      <formula>7</formula>
    </cfRule>
    <cfRule type="cellIs" dxfId="733" priority="256" operator="equal">
      <formula>5</formula>
    </cfRule>
    <cfRule type="cellIs" dxfId="732" priority="257" operator="equal">
      <formula>4</formula>
    </cfRule>
    <cfRule type="cellIs" dxfId="731" priority="258" operator="equal">
      <formula>3</formula>
    </cfRule>
    <cfRule type="cellIs" dxfId="730" priority="259" operator="equal">
      <formula>2</formula>
    </cfRule>
    <cfRule type="cellIs" dxfId="729" priority="260" operator="equal">
      <formula>1</formula>
    </cfRule>
  </conditionalFormatting>
  <conditionalFormatting sqref="AM18:AM22">
    <cfRule type="cellIs" dxfId="728" priority="235" operator="equal">
      <formula>11</formula>
    </cfRule>
    <cfRule type="cellIs" dxfId="727" priority="236" operator="equal">
      <formula>""</formula>
    </cfRule>
    <cfRule type="cellIs" dxfId="726" priority="237" operator="equal">
      <formula>0</formula>
    </cfRule>
    <cfRule type="cellIs" dxfId="725" priority="238" operator="equal">
      <formula>1</formula>
    </cfRule>
    <cfRule type="cellIs" dxfId="724" priority="239" operator="equal">
      <formula>10</formula>
    </cfRule>
    <cfRule type="cellIs" dxfId="723" priority="240" operator="equal">
      <formula>9</formula>
    </cfRule>
    <cfRule type="cellIs" dxfId="722" priority="241" operator="equal">
      <formula>8</formula>
    </cfRule>
    <cfRule type="cellIs" dxfId="721" priority="242" operator="equal">
      <formula>7</formula>
    </cfRule>
    <cfRule type="cellIs" dxfId="720" priority="243" operator="equal">
      <formula>5</formula>
    </cfRule>
    <cfRule type="cellIs" dxfId="719" priority="244" operator="equal">
      <formula>4</formula>
    </cfRule>
    <cfRule type="cellIs" dxfId="718" priority="245" operator="equal">
      <formula>3</formula>
    </cfRule>
    <cfRule type="cellIs" dxfId="717" priority="246" operator="equal">
      <formula>2</formula>
    </cfRule>
    <cfRule type="cellIs" dxfId="716" priority="247" operator="equal">
      <formula>1</formula>
    </cfRule>
  </conditionalFormatting>
  <conditionalFormatting sqref="AM17">
    <cfRule type="cellIs" dxfId="715" priority="222" operator="equal">
      <formula>11</formula>
    </cfRule>
    <cfRule type="cellIs" dxfId="714" priority="223" operator="equal">
      <formula>""</formula>
    </cfRule>
    <cfRule type="cellIs" dxfId="713" priority="224" operator="equal">
      <formula>0</formula>
    </cfRule>
    <cfRule type="cellIs" dxfId="712" priority="225" operator="equal">
      <formula>1</formula>
    </cfRule>
    <cfRule type="cellIs" dxfId="711" priority="226" operator="equal">
      <formula>10</formula>
    </cfRule>
    <cfRule type="cellIs" dxfId="710" priority="227" operator="equal">
      <formula>9</formula>
    </cfRule>
    <cfRule type="cellIs" dxfId="709" priority="228" operator="equal">
      <formula>8</formula>
    </cfRule>
    <cfRule type="cellIs" dxfId="708" priority="229" operator="equal">
      <formula>7</formula>
    </cfRule>
    <cfRule type="cellIs" dxfId="707" priority="230" operator="equal">
      <formula>5</formula>
    </cfRule>
    <cfRule type="cellIs" dxfId="706" priority="231" operator="equal">
      <formula>4</formula>
    </cfRule>
    <cfRule type="cellIs" dxfId="705" priority="232" operator="equal">
      <formula>3</formula>
    </cfRule>
    <cfRule type="cellIs" dxfId="704" priority="233" operator="equal">
      <formula>2</formula>
    </cfRule>
    <cfRule type="cellIs" dxfId="703" priority="234" operator="equal">
      <formula>1</formula>
    </cfRule>
  </conditionalFormatting>
  <conditionalFormatting sqref="AO18 AO22">
    <cfRule type="cellIs" dxfId="702" priority="209" operator="equal">
      <formula>11</formula>
    </cfRule>
    <cfRule type="cellIs" dxfId="701" priority="210" operator="equal">
      <formula>""</formula>
    </cfRule>
    <cfRule type="cellIs" dxfId="700" priority="211" operator="equal">
      <formula>0</formula>
    </cfRule>
    <cfRule type="cellIs" dxfId="699" priority="212" operator="equal">
      <formula>1</formula>
    </cfRule>
    <cfRule type="cellIs" dxfId="698" priority="213" operator="equal">
      <formula>10</formula>
    </cfRule>
    <cfRule type="cellIs" dxfId="697" priority="214" operator="equal">
      <formula>9</formula>
    </cfRule>
    <cfRule type="cellIs" dxfId="696" priority="215" operator="equal">
      <formula>8</formula>
    </cfRule>
    <cfRule type="cellIs" dxfId="695" priority="216" operator="equal">
      <formula>7</formula>
    </cfRule>
    <cfRule type="cellIs" dxfId="694" priority="217" operator="equal">
      <formula>5</formula>
    </cfRule>
    <cfRule type="cellIs" dxfId="693" priority="218" operator="equal">
      <formula>4</formula>
    </cfRule>
    <cfRule type="cellIs" dxfId="692" priority="219" operator="equal">
      <formula>3</formula>
    </cfRule>
    <cfRule type="cellIs" dxfId="691" priority="220" operator="equal">
      <formula>2</formula>
    </cfRule>
    <cfRule type="cellIs" dxfId="690" priority="221" operator="equal">
      <formula>1</formula>
    </cfRule>
  </conditionalFormatting>
  <conditionalFormatting sqref="AO17">
    <cfRule type="cellIs" dxfId="689" priority="196" operator="equal">
      <formula>11</formula>
    </cfRule>
    <cfRule type="cellIs" dxfId="688" priority="197" operator="equal">
      <formula>""</formula>
    </cfRule>
    <cfRule type="cellIs" dxfId="687" priority="198" operator="equal">
      <formula>0</formula>
    </cfRule>
    <cfRule type="cellIs" dxfId="686" priority="199" operator="equal">
      <formula>1</formula>
    </cfRule>
    <cfRule type="cellIs" dxfId="685" priority="200" operator="equal">
      <formula>10</formula>
    </cfRule>
    <cfRule type="cellIs" dxfId="684" priority="201" operator="equal">
      <formula>9</formula>
    </cfRule>
    <cfRule type="cellIs" dxfId="683" priority="202" operator="equal">
      <formula>8</formula>
    </cfRule>
    <cfRule type="cellIs" dxfId="682" priority="203" operator="equal">
      <formula>7</formula>
    </cfRule>
    <cfRule type="cellIs" dxfId="681" priority="204" operator="equal">
      <formula>5</formula>
    </cfRule>
    <cfRule type="cellIs" dxfId="680" priority="205" operator="equal">
      <formula>4</formula>
    </cfRule>
    <cfRule type="cellIs" dxfId="679" priority="206" operator="equal">
      <formula>3</formula>
    </cfRule>
    <cfRule type="cellIs" dxfId="678" priority="207" operator="equal">
      <formula>2</formula>
    </cfRule>
    <cfRule type="cellIs" dxfId="677" priority="208" operator="equal">
      <formula>1</formula>
    </cfRule>
  </conditionalFormatting>
  <conditionalFormatting sqref="AK60">
    <cfRule type="cellIs" dxfId="676" priority="183" operator="equal">
      <formula>11</formula>
    </cfRule>
    <cfRule type="cellIs" dxfId="675" priority="184" operator="equal">
      <formula>""</formula>
    </cfRule>
    <cfRule type="cellIs" dxfId="674" priority="185" operator="equal">
      <formula>0</formula>
    </cfRule>
    <cfRule type="cellIs" dxfId="673" priority="186" operator="equal">
      <formula>1</formula>
    </cfRule>
    <cfRule type="cellIs" dxfId="672" priority="187" operator="equal">
      <formula>10</formula>
    </cfRule>
    <cfRule type="cellIs" dxfId="671" priority="188" operator="equal">
      <formula>9</formula>
    </cfRule>
    <cfRule type="cellIs" dxfId="670" priority="189" operator="equal">
      <formula>8</formula>
    </cfRule>
    <cfRule type="cellIs" dxfId="669" priority="190" operator="equal">
      <formula>7</formula>
    </cfRule>
    <cfRule type="cellIs" dxfId="668" priority="191" operator="equal">
      <formula>5</formula>
    </cfRule>
    <cfRule type="cellIs" dxfId="667" priority="192" operator="equal">
      <formula>4</formula>
    </cfRule>
    <cfRule type="cellIs" dxfId="666" priority="193" operator="equal">
      <formula>3</formula>
    </cfRule>
    <cfRule type="cellIs" dxfId="665" priority="194" operator="equal">
      <formula>2</formula>
    </cfRule>
    <cfRule type="cellIs" dxfId="664" priority="195" operator="equal">
      <formula>1</formula>
    </cfRule>
  </conditionalFormatting>
  <conditionalFormatting sqref="AK59">
    <cfRule type="cellIs" dxfId="663" priority="170" operator="equal">
      <formula>11</formula>
    </cfRule>
    <cfRule type="cellIs" dxfId="662" priority="171" operator="equal">
      <formula>""</formula>
    </cfRule>
    <cfRule type="cellIs" dxfId="661" priority="172" operator="equal">
      <formula>0</formula>
    </cfRule>
    <cfRule type="cellIs" dxfId="660" priority="173" operator="equal">
      <formula>1</formula>
    </cfRule>
    <cfRule type="cellIs" dxfId="659" priority="174" operator="equal">
      <formula>10</formula>
    </cfRule>
    <cfRule type="cellIs" dxfId="658" priority="175" operator="equal">
      <formula>9</formula>
    </cfRule>
    <cfRule type="cellIs" dxfId="657" priority="176" operator="equal">
      <formula>8</formula>
    </cfRule>
    <cfRule type="cellIs" dxfId="656" priority="177" operator="equal">
      <formula>7</formula>
    </cfRule>
    <cfRule type="cellIs" dxfId="655" priority="178" operator="equal">
      <formula>5</formula>
    </cfRule>
    <cfRule type="cellIs" dxfId="654" priority="179" operator="equal">
      <formula>4</formula>
    </cfRule>
    <cfRule type="cellIs" dxfId="653" priority="180" operator="equal">
      <formula>3</formula>
    </cfRule>
    <cfRule type="cellIs" dxfId="652" priority="181" operator="equal">
      <formula>2</formula>
    </cfRule>
    <cfRule type="cellIs" dxfId="651" priority="182" operator="equal">
      <formula>1</formula>
    </cfRule>
  </conditionalFormatting>
  <conditionalFormatting sqref="AO19">
    <cfRule type="cellIs" dxfId="650" priority="157" operator="equal">
      <formula>11</formula>
    </cfRule>
    <cfRule type="cellIs" dxfId="649" priority="158" operator="equal">
      <formula>""</formula>
    </cfRule>
    <cfRule type="cellIs" dxfId="648" priority="159" operator="equal">
      <formula>0</formula>
    </cfRule>
    <cfRule type="cellIs" dxfId="647" priority="160" operator="equal">
      <formula>1</formula>
    </cfRule>
    <cfRule type="cellIs" dxfId="646" priority="161" operator="equal">
      <formula>10</formula>
    </cfRule>
    <cfRule type="cellIs" dxfId="645" priority="162" operator="equal">
      <formula>9</formula>
    </cfRule>
    <cfRule type="cellIs" dxfId="644" priority="163" operator="equal">
      <formula>8</formula>
    </cfRule>
    <cfRule type="cellIs" dxfId="643" priority="164" operator="equal">
      <formula>7</formula>
    </cfRule>
    <cfRule type="cellIs" dxfId="642" priority="165" operator="equal">
      <formula>5</formula>
    </cfRule>
    <cfRule type="cellIs" dxfId="641" priority="166" operator="equal">
      <formula>4</formula>
    </cfRule>
    <cfRule type="cellIs" dxfId="640" priority="167" operator="equal">
      <formula>3</formula>
    </cfRule>
    <cfRule type="cellIs" dxfId="639" priority="168" operator="equal">
      <formula>2</formula>
    </cfRule>
    <cfRule type="cellIs" dxfId="638" priority="169" operator="equal">
      <formula>1</formula>
    </cfRule>
  </conditionalFormatting>
  <conditionalFormatting sqref="AK61">
    <cfRule type="cellIs" dxfId="637" priority="144" operator="equal">
      <formula>11</formula>
    </cfRule>
    <cfRule type="cellIs" dxfId="636" priority="145" operator="equal">
      <formula>""</formula>
    </cfRule>
    <cfRule type="cellIs" dxfId="635" priority="146" operator="equal">
      <formula>0</formula>
    </cfRule>
    <cfRule type="cellIs" dxfId="634" priority="147" operator="equal">
      <formula>1</formula>
    </cfRule>
    <cfRule type="cellIs" dxfId="633" priority="148" operator="equal">
      <formula>10</formula>
    </cfRule>
    <cfRule type="cellIs" dxfId="632" priority="149" operator="equal">
      <formula>9</formula>
    </cfRule>
    <cfRule type="cellIs" dxfId="631" priority="150" operator="equal">
      <formula>8</formula>
    </cfRule>
    <cfRule type="cellIs" dxfId="630" priority="151" operator="equal">
      <formula>7</formula>
    </cfRule>
    <cfRule type="cellIs" dxfId="629" priority="152" operator="equal">
      <formula>5</formula>
    </cfRule>
    <cfRule type="cellIs" dxfId="628" priority="153" operator="equal">
      <formula>4</formula>
    </cfRule>
    <cfRule type="cellIs" dxfId="627" priority="154" operator="equal">
      <formula>3</formula>
    </cfRule>
    <cfRule type="cellIs" dxfId="626" priority="155" operator="equal">
      <formula>2</formula>
    </cfRule>
    <cfRule type="cellIs" dxfId="625" priority="156" operator="equal">
      <formula>1</formula>
    </cfRule>
  </conditionalFormatting>
  <conditionalFormatting sqref="AK62">
    <cfRule type="cellIs" dxfId="624" priority="131" operator="equal">
      <formula>11</formula>
    </cfRule>
    <cfRule type="cellIs" dxfId="623" priority="132" operator="equal">
      <formula>""</formula>
    </cfRule>
    <cfRule type="cellIs" dxfId="622" priority="133" operator="equal">
      <formula>0</formula>
    </cfRule>
    <cfRule type="cellIs" dxfId="621" priority="134" operator="equal">
      <formula>1</formula>
    </cfRule>
    <cfRule type="cellIs" dxfId="620" priority="135" operator="equal">
      <formula>10</formula>
    </cfRule>
    <cfRule type="cellIs" dxfId="619" priority="136" operator="equal">
      <formula>9</formula>
    </cfRule>
    <cfRule type="cellIs" dxfId="618" priority="137" operator="equal">
      <formula>8</formula>
    </cfRule>
    <cfRule type="cellIs" dxfId="617" priority="138" operator="equal">
      <formula>7</formula>
    </cfRule>
    <cfRule type="cellIs" dxfId="616" priority="139" operator="equal">
      <formula>5</formula>
    </cfRule>
    <cfRule type="cellIs" dxfId="615" priority="140" operator="equal">
      <formula>4</formula>
    </cfRule>
    <cfRule type="cellIs" dxfId="614" priority="141" operator="equal">
      <formula>3</formula>
    </cfRule>
    <cfRule type="cellIs" dxfId="613" priority="142" operator="equal">
      <formula>2</formula>
    </cfRule>
    <cfRule type="cellIs" dxfId="612" priority="143" operator="equal">
      <formula>1</formula>
    </cfRule>
  </conditionalFormatting>
  <conditionalFormatting sqref="AO20">
    <cfRule type="cellIs" dxfId="611" priority="118" operator="equal">
      <formula>11</formula>
    </cfRule>
    <cfRule type="cellIs" dxfId="610" priority="119" operator="equal">
      <formula>""</formula>
    </cfRule>
    <cfRule type="cellIs" dxfId="609" priority="120" operator="equal">
      <formula>0</formula>
    </cfRule>
    <cfRule type="cellIs" dxfId="608" priority="121" operator="equal">
      <formula>1</formula>
    </cfRule>
    <cfRule type="cellIs" dxfId="607" priority="122" operator="equal">
      <formula>10</formula>
    </cfRule>
    <cfRule type="cellIs" dxfId="606" priority="123" operator="equal">
      <formula>9</formula>
    </cfRule>
    <cfRule type="cellIs" dxfId="605" priority="124" operator="equal">
      <formula>8</formula>
    </cfRule>
    <cfRule type="cellIs" dxfId="604" priority="125" operator="equal">
      <formula>7</formula>
    </cfRule>
    <cfRule type="cellIs" dxfId="603" priority="126" operator="equal">
      <formula>5</formula>
    </cfRule>
    <cfRule type="cellIs" dxfId="602" priority="127" operator="equal">
      <formula>4</formula>
    </cfRule>
    <cfRule type="cellIs" dxfId="601" priority="128" operator="equal">
      <formula>3</formula>
    </cfRule>
    <cfRule type="cellIs" dxfId="600" priority="129" operator="equal">
      <formula>2</formula>
    </cfRule>
    <cfRule type="cellIs" dxfId="599" priority="130" operator="equal">
      <formula>1</formula>
    </cfRule>
  </conditionalFormatting>
  <conditionalFormatting sqref="AK63">
    <cfRule type="cellIs" dxfId="598" priority="105" operator="equal">
      <formula>11</formula>
    </cfRule>
    <cfRule type="cellIs" dxfId="597" priority="106" operator="equal">
      <formula>""</formula>
    </cfRule>
    <cfRule type="cellIs" dxfId="596" priority="107" operator="equal">
      <formula>0</formula>
    </cfRule>
    <cfRule type="cellIs" dxfId="595" priority="108" operator="equal">
      <formula>1</formula>
    </cfRule>
    <cfRule type="cellIs" dxfId="594" priority="109" operator="equal">
      <formula>10</formula>
    </cfRule>
    <cfRule type="cellIs" dxfId="593" priority="110" operator="equal">
      <formula>9</formula>
    </cfRule>
    <cfRule type="cellIs" dxfId="592" priority="111" operator="equal">
      <formula>8</formula>
    </cfRule>
    <cfRule type="cellIs" dxfId="591" priority="112" operator="equal">
      <formula>7</formula>
    </cfRule>
    <cfRule type="cellIs" dxfId="590" priority="113" operator="equal">
      <formula>5</formula>
    </cfRule>
    <cfRule type="cellIs" dxfId="589" priority="114" operator="equal">
      <formula>4</formula>
    </cfRule>
    <cfRule type="cellIs" dxfId="588" priority="115" operator="equal">
      <formula>3</formula>
    </cfRule>
    <cfRule type="cellIs" dxfId="587" priority="116" operator="equal">
      <formula>2</formula>
    </cfRule>
    <cfRule type="cellIs" dxfId="586" priority="117" operator="equal">
      <formula>1</formula>
    </cfRule>
  </conditionalFormatting>
  <conditionalFormatting sqref="AO21">
    <cfRule type="cellIs" dxfId="585" priority="92" operator="equal">
      <formula>11</formula>
    </cfRule>
    <cfRule type="cellIs" dxfId="584" priority="93" operator="equal">
      <formula>""</formula>
    </cfRule>
    <cfRule type="cellIs" dxfId="583" priority="94" operator="equal">
      <formula>0</formula>
    </cfRule>
    <cfRule type="cellIs" dxfId="582" priority="95" operator="equal">
      <formula>1</formula>
    </cfRule>
    <cfRule type="cellIs" dxfId="581" priority="96" operator="equal">
      <formula>10</formula>
    </cfRule>
    <cfRule type="cellIs" dxfId="580" priority="97" operator="equal">
      <formula>9</formula>
    </cfRule>
    <cfRule type="cellIs" dxfId="579" priority="98" operator="equal">
      <formula>8</formula>
    </cfRule>
    <cfRule type="cellIs" dxfId="578" priority="99" operator="equal">
      <formula>7</formula>
    </cfRule>
    <cfRule type="cellIs" dxfId="577" priority="100" operator="equal">
      <formula>5</formula>
    </cfRule>
    <cfRule type="cellIs" dxfId="576" priority="101" operator="equal">
      <formula>4</formula>
    </cfRule>
    <cfRule type="cellIs" dxfId="575" priority="102" operator="equal">
      <formula>3</formula>
    </cfRule>
    <cfRule type="cellIs" dxfId="574" priority="103" operator="equal">
      <formula>2</formula>
    </cfRule>
    <cfRule type="cellIs" dxfId="573" priority="104" operator="equal">
      <formula>1</formula>
    </cfRule>
  </conditionalFormatting>
  <conditionalFormatting sqref="G32 G36">
    <cfRule type="cellIs" dxfId="572" priority="79" operator="equal">
      <formula>11</formula>
    </cfRule>
    <cfRule type="cellIs" dxfId="571" priority="80" operator="equal">
      <formula>""</formula>
    </cfRule>
    <cfRule type="cellIs" dxfId="570" priority="81" operator="equal">
      <formula>0</formula>
    </cfRule>
    <cfRule type="cellIs" dxfId="569" priority="82" operator="equal">
      <formula>1</formula>
    </cfRule>
    <cfRule type="cellIs" dxfId="568" priority="83" operator="equal">
      <formula>10</formula>
    </cfRule>
    <cfRule type="cellIs" dxfId="567" priority="84" operator="equal">
      <formula>9</formula>
    </cfRule>
    <cfRule type="cellIs" dxfId="566" priority="85" operator="equal">
      <formula>8</formula>
    </cfRule>
    <cfRule type="cellIs" dxfId="565" priority="86" operator="equal">
      <formula>7</formula>
    </cfRule>
    <cfRule type="cellIs" dxfId="564" priority="87" operator="equal">
      <formula>5</formula>
    </cfRule>
    <cfRule type="cellIs" dxfId="563" priority="88" operator="equal">
      <formula>4</formula>
    </cfRule>
    <cfRule type="cellIs" dxfId="562" priority="89" operator="equal">
      <formula>3</formula>
    </cfRule>
    <cfRule type="cellIs" dxfId="561" priority="90" operator="equal">
      <formula>2</formula>
    </cfRule>
    <cfRule type="cellIs" dxfId="560" priority="91" operator="equal">
      <formula>1</formula>
    </cfRule>
  </conditionalFormatting>
  <conditionalFormatting sqref="G31">
    <cfRule type="cellIs" dxfId="559" priority="66" operator="equal">
      <formula>11</formula>
    </cfRule>
    <cfRule type="cellIs" dxfId="558" priority="67" operator="equal">
      <formula>""</formula>
    </cfRule>
    <cfRule type="cellIs" dxfId="557" priority="68" operator="equal">
      <formula>0</formula>
    </cfRule>
    <cfRule type="cellIs" dxfId="556" priority="69" operator="equal">
      <formula>1</formula>
    </cfRule>
    <cfRule type="cellIs" dxfId="555" priority="70" operator="equal">
      <formula>10</formula>
    </cfRule>
    <cfRule type="cellIs" dxfId="554" priority="71" operator="equal">
      <formula>9</formula>
    </cfRule>
    <cfRule type="cellIs" dxfId="553" priority="72" operator="equal">
      <formula>8</formula>
    </cfRule>
    <cfRule type="cellIs" dxfId="552" priority="73" operator="equal">
      <formula>7</formula>
    </cfRule>
    <cfRule type="cellIs" dxfId="551" priority="74" operator="equal">
      <formula>5</formula>
    </cfRule>
    <cfRule type="cellIs" dxfId="550" priority="75" operator="equal">
      <formula>4</formula>
    </cfRule>
    <cfRule type="cellIs" dxfId="549" priority="76" operator="equal">
      <formula>3</formula>
    </cfRule>
    <cfRule type="cellIs" dxfId="548" priority="77" operator="equal">
      <formula>2</formula>
    </cfRule>
    <cfRule type="cellIs" dxfId="547" priority="78" operator="equal">
      <formula>1</formula>
    </cfRule>
  </conditionalFormatting>
  <conditionalFormatting sqref="I32:I36">
    <cfRule type="cellIs" dxfId="546" priority="53" operator="equal">
      <formula>11</formula>
    </cfRule>
    <cfRule type="cellIs" dxfId="545" priority="54" operator="equal">
      <formula>""</formula>
    </cfRule>
    <cfRule type="cellIs" dxfId="544" priority="55" operator="equal">
      <formula>0</formula>
    </cfRule>
    <cfRule type="cellIs" dxfId="543" priority="56" operator="equal">
      <formula>1</formula>
    </cfRule>
    <cfRule type="cellIs" dxfId="542" priority="57" operator="equal">
      <formula>10</formula>
    </cfRule>
    <cfRule type="cellIs" dxfId="541" priority="58" operator="equal">
      <formula>9</formula>
    </cfRule>
    <cfRule type="cellIs" dxfId="540" priority="59" operator="equal">
      <formula>8</formula>
    </cfRule>
    <cfRule type="cellIs" dxfId="539" priority="60" operator="equal">
      <formula>7</formula>
    </cfRule>
    <cfRule type="cellIs" dxfId="538" priority="61" operator="equal">
      <formula>5</formula>
    </cfRule>
    <cfRule type="cellIs" dxfId="537" priority="62" operator="equal">
      <formula>4</formula>
    </cfRule>
    <cfRule type="cellIs" dxfId="536" priority="63" operator="equal">
      <formula>3</formula>
    </cfRule>
    <cfRule type="cellIs" dxfId="535" priority="64" operator="equal">
      <formula>2</formula>
    </cfRule>
    <cfRule type="cellIs" dxfId="534" priority="65" operator="equal">
      <formula>1</formula>
    </cfRule>
  </conditionalFormatting>
  <conditionalFormatting sqref="I31">
    <cfRule type="cellIs" dxfId="533" priority="40" operator="equal">
      <formula>11</formula>
    </cfRule>
    <cfRule type="cellIs" dxfId="532" priority="41" operator="equal">
      <formula>""</formula>
    </cfRule>
    <cfRule type="cellIs" dxfId="531" priority="42" operator="equal">
      <formula>0</formula>
    </cfRule>
    <cfRule type="cellIs" dxfId="530" priority="43" operator="equal">
      <formula>1</formula>
    </cfRule>
    <cfRule type="cellIs" dxfId="529" priority="44" operator="equal">
      <formula>10</formula>
    </cfRule>
    <cfRule type="cellIs" dxfId="528" priority="45" operator="equal">
      <formula>9</formula>
    </cfRule>
    <cfRule type="cellIs" dxfId="527" priority="46" operator="equal">
      <formula>8</formula>
    </cfRule>
    <cfRule type="cellIs" dxfId="526" priority="47" operator="equal">
      <formula>7</formula>
    </cfRule>
    <cfRule type="cellIs" dxfId="525" priority="48" operator="equal">
      <formula>5</formula>
    </cfRule>
    <cfRule type="cellIs" dxfId="524" priority="49" operator="equal">
      <formula>4</formula>
    </cfRule>
    <cfRule type="cellIs" dxfId="523" priority="50" operator="equal">
      <formula>3</formula>
    </cfRule>
    <cfRule type="cellIs" dxfId="522" priority="51" operator="equal">
      <formula>2</formula>
    </cfRule>
    <cfRule type="cellIs" dxfId="521" priority="52" operator="equal">
      <formula>1</formula>
    </cfRule>
  </conditionalFormatting>
  <conditionalFormatting sqref="G33:G34">
    <cfRule type="cellIs" dxfId="520" priority="27" operator="equal">
      <formula>11</formula>
    </cfRule>
    <cfRule type="cellIs" dxfId="519" priority="28" operator="equal">
      <formula>""</formula>
    </cfRule>
    <cfRule type="cellIs" dxfId="518" priority="29" operator="equal">
      <formula>0</formula>
    </cfRule>
    <cfRule type="cellIs" dxfId="517" priority="30" operator="equal">
      <formula>1</formula>
    </cfRule>
    <cfRule type="cellIs" dxfId="516" priority="31" operator="equal">
      <formula>10</formula>
    </cfRule>
    <cfRule type="cellIs" dxfId="515" priority="32" operator="equal">
      <formula>9</formula>
    </cfRule>
    <cfRule type="cellIs" dxfId="514" priority="33" operator="equal">
      <formula>8</formula>
    </cfRule>
    <cfRule type="cellIs" dxfId="513" priority="34" operator="equal">
      <formula>7</formula>
    </cfRule>
    <cfRule type="cellIs" dxfId="512" priority="35" operator="equal">
      <formula>5</formula>
    </cfRule>
    <cfRule type="cellIs" dxfId="511" priority="36" operator="equal">
      <formula>4</formula>
    </cfRule>
    <cfRule type="cellIs" dxfId="510" priority="37" operator="equal">
      <formula>3</formula>
    </cfRule>
    <cfRule type="cellIs" dxfId="509" priority="38" operator="equal">
      <formula>2</formula>
    </cfRule>
    <cfRule type="cellIs" dxfId="508" priority="39" operator="equal">
      <formula>1</formula>
    </cfRule>
  </conditionalFormatting>
  <conditionalFormatting sqref="G35">
    <cfRule type="cellIs" dxfId="507" priority="1" operator="equal">
      <formula>11</formula>
    </cfRule>
    <cfRule type="cellIs" dxfId="506" priority="2" operator="equal">
      <formula>""</formula>
    </cfRule>
    <cfRule type="cellIs" dxfId="505" priority="3" operator="equal">
      <formula>0</formula>
    </cfRule>
    <cfRule type="cellIs" dxfId="504" priority="4" operator="equal">
      <formula>1</formula>
    </cfRule>
    <cfRule type="cellIs" dxfId="503" priority="5" operator="equal">
      <formula>10</formula>
    </cfRule>
    <cfRule type="cellIs" dxfId="502" priority="6" operator="equal">
      <formula>9</formula>
    </cfRule>
    <cfRule type="cellIs" dxfId="501" priority="7" operator="equal">
      <formula>8</formula>
    </cfRule>
    <cfRule type="cellIs" dxfId="500" priority="8" operator="equal">
      <formula>7</formula>
    </cfRule>
    <cfRule type="cellIs" dxfId="499" priority="9" operator="equal">
      <formula>5</formula>
    </cfRule>
    <cfRule type="cellIs" dxfId="498" priority="10" operator="equal">
      <formula>4</formula>
    </cfRule>
    <cfRule type="cellIs" dxfId="497" priority="11" operator="equal">
      <formula>3</formula>
    </cfRule>
    <cfRule type="cellIs" dxfId="496" priority="12" operator="equal">
      <formula>2</formula>
    </cfRule>
    <cfRule type="cellIs" dxfId="495" priority="13" operator="equal">
      <formula>1</formula>
    </cfRule>
  </conditionalFormatting>
  <dataValidations xWindow="898" yWindow="450" count="3">
    <dataValidation type="list" allowBlank="1" showInputMessage="1" showErrorMessage="1" sqref="R5:U9" xr:uid="{4AA79C43-C387-46F4-93FA-802F1FD51BB9}">
      <formula1>$AT$78:$AT$82</formula1>
    </dataValidation>
    <dataValidation type="list" allowBlank="1" showInputMessage="1" showErrorMessage="1" sqref="Z5:AE9" xr:uid="{95F61386-E248-478E-8CB4-A6BDC79A75B4}">
      <formula1>$AX$78:$AX$83</formula1>
    </dataValidation>
    <dataValidation type="list" allowBlank="1" showInputMessage="1" showErrorMessage="1" prompt="Please select" sqref="AF5:AF9 V5:V9" xr:uid="{A995D6C0-A37B-4C3C-BE61-77D74E8FD564}">
      <formula1>$BB$78:$BB$79</formula1>
    </dataValidation>
  </dataValidations>
  <hyperlinks>
    <hyperlink ref="C23" location="'C#63 Visuals Portfolio'!C7" display="ThinVision S22e-20" xr:uid="{C5E4E955-EE19-40CC-879A-04A17D72FD25}"/>
    <hyperlink ref="G23" location="'C#63 Visuals Portfolio'!E7" display="ThinVision S24e-20" xr:uid="{1A1477BF-4B5D-42AE-9657-01EDAD8D4793}"/>
    <hyperlink ref="M23" location="'C#63 Visuals Portfolio'!G7" display="ThinkVision T22i-20" xr:uid="{11443C78-1D02-446B-A661-A465654079EC}"/>
    <hyperlink ref="M30" location="'C#63 Visuals Portfolio'!G7" display="ThinkVision T22i-20" xr:uid="{DF3B39FA-2D4B-43E9-8DAC-4B544ACB02B9}"/>
    <hyperlink ref="Q44" location="'C#63 Visuals Portfolio'!N7" display="ThinkVision T24v-20" xr:uid="{442CF02E-D6B1-4F76-9972-07DA83B06EFA}"/>
    <hyperlink ref="Q51" location="'C#63 Visuals Portfolio'!P7" display="ThinkVision T24t-20" xr:uid="{69E48214-934A-4053-A900-7B71C67E05F6}"/>
    <hyperlink ref="Y23" location="'C#63 Visuals Portfolio'!V7" display="ThinkVision T32h-20" xr:uid="{B6B337B6-53F5-411E-BB24-B3360C29EAAC}"/>
    <hyperlink ref="Y37" location="'C#63 Visuals Portfolio'!W7" display="ThinkVision T32p-20" xr:uid="{DA4F6FC8-C57D-443A-9C4F-96CC1BEAC908}"/>
    <hyperlink ref="AE23" location="'C#62 Visuals Portfolio'!Z7" display="ThinkVision P24q-20" xr:uid="{AFDD9970-33C7-40D8-B534-0B1185E7F985}"/>
    <hyperlink ref="AE30" location="'C#62 Visuals Portfolio'!AA7" display="ThinkVision P24h-2L" xr:uid="{3FFC562C-A4A7-4833-8FB1-4685AD128135}"/>
    <hyperlink ref="AI23" location="'C#62 Visuals Portfolio'!AB7" display="ThinkVision P27q-20" xr:uid="{B325608B-56F7-4027-8701-7F59A0AE3DE6}"/>
    <hyperlink ref="AI37" location="'C#62 Visuals Portfolio'!AC7" display="ThinkVision P27h-20" xr:uid="{4B0650B5-038F-4E87-A60C-1728B174642C}"/>
    <hyperlink ref="AI51" location="'C#62 Visuals Portfolio'!AD7" display="ThinkVision P27u-20" xr:uid="{A1C215C1-3CC7-4B2A-8C86-562F7A82B8DB}"/>
    <hyperlink ref="AI58" location="'C#62 Visuals Portfolio'!AE7" display="ThinkVision Creator Extreme" xr:uid="{F96614B0-ECA9-4A2F-94B0-276A2CEEA7EE}"/>
    <hyperlink ref="AM30" location="'C#62 Visuals Portfolio'!AF7" display="ThinkVision P32p-20" xr:uid="{76498BED-8FEF-4931-B053-28C097CBCCB7}"/>
    <hyperlink ref="AM37" location="'C#62 Visuals Portfolio'!AG7" display="ThinkVision P34w-20" xr:uid="{124F9350-5B04-4ACB-B464-E0FC5709DA79}"/>
    <hyperlink ref="AM44" location="'C#62 Visuals Portfolio'!AH7" display="ThinkVision P40w-20" xr:uid="{4079CA20-AEFA-41F7-85E0-567376650908}"/>
    <hyperlink ref="AS23" location="'C#62 Visuals Portfolio'!AJ7" display="ThinkCentre TIO22 NonTouch" xr:uid="{EEB7B848-E42B-41CE-8DF0-975C0A58581E}"/>
    <hyperlink ref="BA23" location="'C#62 Visuals Portfolio'!AO7" display="ThinkCentre TIO27" xr:uid="{100D5B5B-CF60-41B2-B139-652B156A0FAF}"/>
    <hyperlink ref="BG23" location="'C#62 Visuals Portfolio'!AQ7" display="ThinkVision M14" xr:uid="{8F3C33E8-7464-4F2E-8C6C-89165BFFFAFA}"/>
    <hyperlink ref="BK23" location="'C#62 Visuals Portfolio'!AS7" display="ThinkVision M15" xr:uid="{B28E4E6F-5683-4394-9BBA-0BA81AB99B74}"/>
    <hyperlink ref="BG30" location="'C#62 Visuals Portfolio'!AR7" display="ThinkVision M14t" xr:uid="{1B3D24B7-BD11-497D-A082-E581995D3779}"/>
    <hyperlink ref="C23:E23" location="ThinkVision_S22e_20" display="ThinVision S22e-20" xr:uid="{3A8358E9-38D9-4424-9F7E-0EEF6B50375C}"/>
    <hyperlink ref="G23:I23" location="ThinkVision_S24e_20" display="ThinVision S24e-20" xr:uid="{67DF875D-A2B9-43C0-ADDA-307749002614}"/>
    <hyperlink ref="M30:O30" location="ThinkVisionT22v_20" display="ThinkVision T22v-20" xr:uid="{ACEDD44D-6B2B-47E8-885A-008739BC2023}"/>
    <hyperlink ref="Y23:AA23" location="ThinkVision_T32h_30" display="ThinkVision T32h-30" xr:uid="{094DEFE7-614E-4A49-95E6-3C6494ACF549}"/>
    <hyperlink ref="Y37:AA37" location="ThinkVision_T34w_30" display="ThinkVision T34w-30" xr:uid="{1CF95BB2-DBD1-4821-BD27-B622244E2CB6}"/>
    <hyperlink ref="AE23:AG23" location="ThinkVision_P24q_30" display="ThinkVision P24q-30" xr:uid="{511B571E-29A3-46E8-8F85-9525B75070BD}"/>
    <hyperlink ref="AE30:AG30" location="ThinkVision_P24h_30" display="ThinkVision P24h-30" xr:uid="{8BE99639-7307-48F6-A44B-F2C0788A3A83}"/>
    <hyperlink ref="AI23:AK23" location="ThinkVision_P27q_20" display="ThinkVision P27q-20" xr:uid="{A90B4F68-393C-41D2-9311-32E0C0DAEE61}"/>
    <hyperlink ref="AM30:AO30" location="ThinkVision_P32p_30" display="ThinkVision P32p-30" xr:uid="{A44490BA-35D7-469D-B06E-A69EE3783DD3}"/>
    <hyperlink ref="AS23:AU23" location="Tiny_In_One_22__TIO___Cam_None_Touch" display="ThinkCentre TIO22 NonTouch" xr:uid="{9249301B-B076-4E76-BEB1-9B6E60D095BA}"/>
    <hyperlink ref="BA23:BC23" location="Tiny_In_One_27" display="ThinkCentre TIO27" xr:uid="{BE10BA91-8700-4D47-BF66-1F6F90B5C959}"/>
    <hyperlink ref="BG23:BI23" location="ThinkVision_M14" display="ThinkVision M14" xr:uid="{8B18A916-FB92-4CF1-A2A1-7A9EBE5698C7}"/>
    <hyperlink ref="BK23:BM23" location="ThinkVision_M15" display="ThinkVision M15" xr:uid="{84BC1CE7-C1D2-4964-A8C9-E897CE28B9F7}"/>
    <hyperlink ref="BG30:BI30" location="ThinkVision_M14t" display="ThinkVision M14t" xr:uid="{B0C40FFF-BA92-4A27-B21E-163F04A8069E}"/>
    <hyperlink ref="I1" location="ThinkVision_S22e_20" display=" VISUALS PORTFOLIO   ➤" xr:uid="{D41EC5F0-7448-4699-92F6-3188B8ADD865}"/>
    <hyperlink ref="V1" location="'Line-Up'!G6" display="LINE-UP   ➤" xr:uid="{C881E497-9761-4526-B724-76329446433F}"/>
    <hyperlink ref="AI30" location="'C#62 Visuals Portfolio'!AB7" display="ThinkVision P27q-20" xr:uid="{3898B53C-10EC-4583-B64F-41EF61F9663A}"/>
    <hyperlink ref="AI30:AK30" location="ThinkVision_P27q_30" display="ThinkVision P27q-20" xr:uid="{C8F8959E-0E63-48D9-B848-CA812A140092}"/>
    <hyperlink ref="AI44" location="'C#62 Visuals Portfolio'!AC7" display="ThinkVision P27h-20" xr:uid="{EE5D3C56-4935-420E-995D-E4ED9E8355BE}"/>
    <hyperlink ref="U23" location="'C#63 Visuals Portfolio'!R7" display="ThinkVision T27i-10" xr:uid="{23A76972-2ED7-4803-83E4-99C46F5F235D}"/>
    <hyperlink ref="U23:W23" location="ThinkVision_T27i_30" display="ThinkVision T27i-30" xr:uid="{85AC31EA-B99C-4CC0-A0D2-7C77EA16B8B9}"/>
    <hyperlink ref="AI44:AK44" location="ThinkVision_P27h_30" display="ThinkVision P27h-30" xr:uid="{B3F60C21-5F29-443F-98BD-309472EC1556}"/>
    <hyperlink ref="AI51:AK51" location="ThinkVision_P27u_20" display="ThinkVision P27u-20" xr:uid="{772C4C5E-3B76-441C-AF47-CD2C90B86461}"/>
    <hyperlink ref="AI37:AK37" location="ThinkVision_P27h_20" display="ThinkVision P27h-20" xr:uid="{6D60BBA0-CA13-4AE5-BFB9-1FD68D1149F7}"/>
    <hyperlink ref="M23:O23" location="ThinkVisionT22i_30" display="ThinkVision T22i-30" xr:uid="{F8A624A4-D5BC-427B-B5FA-9B4DE9233408}"/>
    <hyperlink ref="BQ23" location="'C#62 Visuals Portfolio'!AJ7" display="ThinkCentre TIO22 NonTouch" xr:uid="{09A6A40D-5490-4CF5-868E-28FD93168988}"/>
    <hyperlink ref="BQ30" location="'C#62 Visuals Portfolio'!AK7" display="ThinkCentre TIO22 Touch" xr:uid="{DE31D924-0F7C-4332-BF22-284DE9B6959B}"/>
    <hyperlink ref="BU23" location="'C#62 Visuals Portfolio'!AL7" display="ThinkCentre TIO24 NonTouch" xr:uid="{DDB6771C-F544-4A7D-9DAE-1C27B85F6ED2}"/>
    <hyperlink ref="BY23" location="'C#62 Visuals Portfolio'!AO7" display="ThinkCentre TIO27" xr:uid="{2D7CECA8-70EA-49CD-BE18-3238D43FA432}"/>
    <hyperlink ref="BQ23:BS23" location="ThinkVision_T65__no_camera" display="ThinkVision T65 (no cam)" xr:uid="{5FEFB93F-7F2B-4524-A5ED-28C094DB1E0E}"/>
    <hyperlink ref="BQ30:BS30" location="ThinkVision_T65__with_AI_detachable_camera" display="ThinkVision T65" xr:uid="{A77207DA-60C6-4917-9FCD-C998CC02F2C8}"/>
    <hyperlink ref="BU23:BW23" location="ThinkVision_T75__with_AI_detachable_camera" display="ThinkVision T75" xr:uid="{C72B8E1F-F9C8-452A-A25E-2B236D2750A2}"/>
    <hyperlink ref="BY23:CA23" location="ThinkVision_T86__with_AI_detachable_camera" display="ThinkVision T86" xr:uid="{18B86D7A-1BB2-45F5-963A-7AD6E5F620E8}"/>
    <hyperlink ref="R1" location="ThinkVision_T65__no_camera" display="ILFDs   ➤" xr:uid="{C0F7D771-71DF-4282-B026-CACAD6302A57}"/>
    <hyperlink ref="BG37" location="'C#62 Visuals Portfolio'!AR7" display="ThinkVision M14t" xr:uid="{332E4871-8C5C-4E5F-9D69-60578E3D7FEC}"/>
    <hyperlink ref="BG37:BI37" location="ThinkVision_M14d" display="ThinkVision M14d" xr:uid="{C0672BC1-A36C-45B6-A8C9-091817C6ED0F}"/>
    <hyperlink ref="Q37" location="'C#63 Visuals Portfolio'!M7" display="ThinkVision T24d-10" xr:uid="{D22FA1EB-FE2A-4900-9900-F2D137BF4CCF}"/>
    <hyperlink ref="Q58" location="'C#63 Visuals Portfolio'!Q7" display="ThinkVision T25d-10" xr:uid="{C588BF6C-F1A2-4E0B-A57C-94E5385ED5FA}"/>
    <hyperlink ref="AI58:AK58" location="ThinkVision_P27__Creator_Extreme" display="Creator Extreme" xr:uid="{CA4990D1-9662-4405-9B6A-D88AAB7F1361}"/>
    <hyperlink ref="AW23" location="'C#62 Visuals Portfolio'!AM7" display="ThinkCentre TIO24 IR" xr:uid="{2B94EC28-D0D0-4D4E-AE43-E2646F8CDE5A}"/>
    <hyperlink ref="AW23:AY23" location="ThinkCentre_TIO24_Gen5" display="TIO24 Gen5" xr:uid="{3C48D2FE-4D9E-4060-90B5-A1A0106B80E4}"/>
    <hyperlink ref="AW30" location="'C#62 Visuals Portfolio'!AN7" display="ThinkCentre TIO24 Touch" xr:uid="{9C4F9B7C-1395-4839-83A6-780A4138C4AE}"/>
    <hyperlink ref="AW30:AY30" location="ThinkCentre_TIO24_Gen5_Touch" display="TIO24 Gen5 Touch" xr:uid="{8C78AA64-DDBC-4AA9-8441-111A86A4073B}"/>
    <hyperlink ref="AM51" location="'C#62 Visuals Portfolio'!AH7" display="ThinkVision P40w-20" xr:uid="{117D426D-C58E-4526-A663-7D9AB19DEBD5}"/>
    <hyperlink ref="Q65:S65" location="ThinkVision_T25d_10" display="ThinkVision T25d-10" xr:uid="{DA85D222-DC45-4A18-9C50-2686826EECCA}"/>
    <hyperlink ref="Q65" location="'C#63 Visuals Portfolio'!Q7" display="ThinkVision T25d-10" xr:uid="{AC15E75A-9118-4974-B684-192816F88411}"/>
    <hyperlink ref="Q23:S23" location="ThinkVision_T24i_30" display="ThinkVision T24i-30" xr:uid="{F8E3A168-B9E2-494A-A7DD-19F7BB2A4B13}"/>
    <hyperlink ref="Q30:S30" location="ThinkVision_T24m_29" display="ThinkVision T24m-29" xr:uid="{CEA0101E-A677-4BD5-AAEF-931322381536}"/>
    <hyperlink ref="Q37:S37" location="ThinkVision_T24d_10" display="ThinkVision T24d-10" xr:uid="{7784DD0B-F028-44B0-B5E5-5349782F0D5B}"/>
    <hyperlink ref="Q44:S44" location="ThinkVision_T24v_30" display="ThinkVision T24v-30" xr:uid="{9DFBEE37-085E-4348-BE78-3E13C152E2A5}"/>
    <hyperlink ref="Q51:S51" location="ThinkVision_T24t_20" display="ThinkVision T24t-20" xr:uid="{1650096F-48DE-4A10-AD16-0662B4815404}"/>
    <hyperlink ref="Q58:S58" location="ThinkVision_T24mv_30" display="ThinkVision T24mv-30" xr:uid="{01248571-6106-4B01-80CA-53263ACE5E5E}"/>
    <hyperlink ref="Y30" location="'C#63 Visuals Portfolio'!V7" display="ThinkVision T32h-20" xr:uid="{B42ADD14-DE08-43ED-AB16-958A8431FC42}"/>
    <hyperlink ref="Y30:AA30" location="ThinkVision_T32p_30" display="ThinkVision T32p-30" xr:uid="{D5035E80-8408-4357-BDC5-CF16DC01D41C}"/>
    <hyperlink ref="AS30" location="'C#62 Visuals Portfolio'!AJ7" display="ThinkCentre TIO22 NonTouch" xr:uid="{5FAB3972-0454-4D7D-8701-20391BE0242D}"/>
    <hyperlink ref="AS30:AU30" location="Tiny_In_One_22__TIO___Cam_None_Touch" display="ThinkCentre TIO22 NonTouch" xr:uid="{8219DDF4-C282-415B-A5F4-49D5084EF5BA}"/>
    <hyperlink ref="G30" location="'C#63 Visuals Portfolio'!E7" display="ThinVision S24e-20" xr:uid="{FC57C5A1-A1E7-40E6-B486-635004285CDF}"/>
    <hyperlink ref="G30:I30" location="ThinkVision_E24_28" display="ThinkVision E24-28" xr:uid="{FDA51B23-2D5B-4A28-810C-F7722032036F}"/>
    <hyperlink ref="U30" location="'C#63 Visuals Portfolio'!T7" display="ThinkVision T27p-10" xr:uid="{2589A848-DA04-41FA-88D4-F14AB46E73A3}"/>
    <hyperlink ref="U30:W30" location="ThinkVision_T27h_30" display="ThinkVision T27h-30" xr:uid="{0E55F2E8-F2F7-4208-9A2F-E7C5A10877B6}"/>
    <hyperlink ref="U37" location="'C#63 Visuals Portfolio'!U7" display="ThinkVision T27hv-20" xr:uid="{58C89A65-01A4-41AC-90B5-21FE4F8EBB10}"/>
    <hyperlink ref="U37:W37" location="ThinkVision_T27p_30" display="ThinkVision T27p-30" xr:uid="{82D75001-4CAD-423D-BA8F-37C04A7CFD1E}"/>
    <hyperlink ref="U44" location="'C#63 Visuals Portfolio'!U7" display="ThinkVision T27hv-20" xr:uid="{4F18B0DE-02D4-4C2B-B7C0-045C9516519C}"/>
    <hyperlink ref="U44:W44" location="ThinkVision_T27hv_20" display="ThinkVision T27hv-20" xr:uid="{BBD22AF2-0AF9-471C-B77B-408BC3CA50D0}"/>
    <hyperlink ref="AI65" location="'C#62 Visuals Portfolio'!AE7" display="ThinkVision Creator Extreme" xr:uid="{A744CCDB-C679-4126-B414-C028286CBEAC}"/>
    <hyperlink ref="AM23" location="'C#62 Visuals Portfolio'!AE7" display="ThinkVision Creator Extreme" xr:uid="{51298557-08F9-43B6-8A38-D9409621AD56}"/>
    <hyperlink ref="AM23:AO23" location="ThinkVision_P32pz_30" display="Creator Extreme" xr:uid="{1B911E48-E2CC-48A5-B759-7A4259F4962E}"/>
    <hyperlink ref="M37" location="'C#63 Visuals Portfolio'!G7" display="ThinkVision T22i-20" xr:uid="{F878DD8B-8272-4BAF-884E-840BE75B757A}"/>
    <hyperlink ref="M37:O37" location="ThinkVision_T23i_30" display="ThinkVision T23i-30" xr:uid="{79E7F1B0-FC7B-440D-849B-F760CE33C8D8}"/>
    <hyperlink ref="AI65:AK65" location="ThinkVision_P27pz_30" display="Creator Extreme" xr:uid="{9B3200AB-960D-45BC-90D6-25EB8AE4EFE0}"/>
    <hyperlink ref="G37" location="'C#63 Visuals Portfolio'!E7" display="ThinVision S24e-20" xr:uid="{FC2400E9-D5FF-48BE-942E-34C693C6557B}"/>
    <hyperlink ref="G37:I37" location="ThinkVision_E24_28" display="ThinkVision E24-28" xr:uid="{3B9B10B6-9A0E-414D-A573-F1809B3CFBC0}"/>
  </hyperlink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D435A1-A04A-402E-B0EC-7303205C7329}">
  <dimension ref="A1:EF104"/>
  <sheetViews>
    <sheetView showRowColHeaders="0" zoomScaleNormal="100" workbookViewId="0">
      <pane xSplit="2" ySplit="14" topLeftCell="AR15" activePane="bottomRight" state="frozen"/>
      <selection pane="topRight" activeCell="B1" sqref="B1"/>
      <selection pane="bottomLeft" activeCell="A12" sqref="A12"/>
      <selection pane="bottomRight" activeCell="AR24" sqref="AR24"/>
    </sheetView>
  </sheetViews>
  <sheetFormatPr baseColWidth="10" defaultColWidth="0" defaultRowHeight="22.5" customHeight="1" outlineLevelRow="1"/>
  <cols>
    <col min="1" max="1" width="1.5703125" style="115" customWidth="1"/>
    <col min="2" max="2" width="30.140625" style="120" customWidth="1"/>
    <col min="3" max="4" width="27.5703125" style="115" customWidth="1"/>
    <col min="5" max="5" width="0.7109375" style="115" customWidth="1"/>
    <col min="6" max="6" width="27.5703125" style="483" customWidth="1"/>
    <col min="7" max="7" width="0.7109375" style="483" customWidth="1"/>
    <col min="8" max="8" width="28.140625" style="483" customWidth="1"/>
    <col min="9" max="9" width="0.85546875" style="483" customWidth="1"/>
    <col min="10" max="11" width="28.5703125" style="115" customWidth="1"/>
    <col min="12" max="12" width="29.5703125" style="483" customWidth="1"/>
    <col min="13" max="13" width="29.5703125" style="115" customWidth="1"/>
    <col min="14" max="14" width="33.140625" style="115" customWidth="1"/>
    <col min="15" max="15" width="28.140625" style="115" customWidth="1"/>
    <col min="16" max="16" width="30.140625" style="115" customWidth="1"/>
    <col min="17" max="17" width="35.28515625" style="115" customWidth="1"/>
    <col min="18" max="18" width="34.28515625" style="115" customWidth="1"/>
    <col min="19" max="19" width="29.42578125" style="115" customWidth="1"/>
    <col min="20" max="20" width="30.140625" style="115" customWidth="1"/>
    <col min="21" max="21" width="31.85546875" style="115" customWidth="1"/>
    <col min="22" max="22" width="33.85546875" style="115" customWidth="1"/>
    <col min="23" max="25" width="30.140625" style="115" customWidth="1"/>
    <col min="26" max="26" width="37.140625" style="115" customWidth="1"/>
    <col min="27" max="27" width="2.140625" style="115" customWidth="1"/>
    <col min="28" max="34" width="31" style="115" customWidth="1"/>
    <col min="35" max="35" width="34.42578125" style="115" customWidth="1"/>
    <col min="36" max="37" width="34.42578125" style="483" customWidth="1"/>
    <col min="38" max="38" width="31" style="115" customWidth="1"/>
    <col min="39" max="39" width="37.28515625" style="115" customWidth="1"/>
    <col min="40" max="40" width="36.85546875" style="115" customWidth="1"/>
    <col min="41" max="41" width="38.85546875" style="115" customWidth="1"/>
    <col min="42" max="42" width="1.42578125" style="115" customWidth="1"/>
    <col min="43" max="43" width="27.42578125" style="115" customWidth="1"/>
    <col min="44" max="44" width="27.28515625" style="115" customWidth="1"/>
    <col min="45" max="46" width="27.5703125" style="115" customWidth="1"/>
    <col min="47" max="47" width="29.140625" style="115" customWidth="1"/>
    <col min="48" max="48" width="3" style="115" customWidth="1"/>
    <col min="49" max="51" width="28.7109375" style="115" customWidth="1"/>
    <col min="52" max="52" width="30" style="115" customWidth="1"/>
    <col min="53" max="53" width="1.42578125" style="115" customWidth="1"/>
    <col min="54" max="136" width="0" style="115" hidden="1" customWidth="1"/>
    <col min="137" max="16384" width="12.85546875" style="115" hidden="1"/>
  </cols>
  <sheetData>
    <row r="1" spans="1:53" s="119" customFormat="1" ht="25.5" customHeight="1" thickBot="1">
      <c r="A1" s="114"/>
      <c r="B1" s="114"/>
      <c r="C1" s="534"/>
      <c r="D1" s="534"/>
      <c r="E1" s="115"/>
      <c r="F1" s="114"/>
      <c r="G1" s="483"/>
      <c r="H1" s="114"/>
      <c r="I1" s="483"/>
      <c r="J1" s="532"/>
      <c r="K1" s="532"/>
      <c r="L1" s="533"/>
      <c r="M1" s="533"/>
      <c r="N1" s="533"/>
      <c r="O1" s="532"/>
      <c r="P1" s="532"/>
      <c r="Q1" s="116"/>
      <c r="R1" s="370"/>
      <c r="S1" s="333"/>
      <c r="T1" s="265"/>
      <c r="U1" s="532"/>
      <c r="V1" s="532"/>
      <c r="W1" s="532"/>
      <c r="X1" s="464"/>
      <c r="Y1" s="370"/>
      <c r="Z1" s="370"/>
      <c r="AA1" s="117"/>
      <c r="AB1" s="532"/>
      <c r="AC1" s="532"/>
      <c r="AD1" s="532"/>
      <c r="AE1" s="261"/>
      <c r="AF1" s="532"/>
      <c r="AG1" s="533"/>
      <c r="AH1" s="534"/>
      <c r="AI1" s="534"/>
      <c r="AJ1" s="493"/>
      <c r="AK1" s="493"/>
      <c r="AL1" s="444"/>
      <c r="AM1" s="118"/>
      <c r="AN1" s="118"/>
      <c r="AO1" s="392"/>
      <c r="AP1" s="115"/>
      <c r="AQ1" s="532"/>
      <c r="AR1" s="532"/>
      <c r="AS1" s="532"/>
      <c r="AT1" s="532"/>
      <c r="AU1" s="532"/>
      <c r="AW1" s="534" t="s">
        <v>223</v>
      </c>
      <c r="AX1" s="534"/>
      <c r="AY1" s="534"/>
      <c r="AZ1" s="534"/>
    </row>
    <row r="2" spans="1:53" ht="17.25" customHeight="1" thickTop="1" thickBot="1">
      <c r="B2"/>
      <c r="D2" s="121" t="s">
        <v>1083</v>
      </c>
      <c r="F2" s="515" t="s">
        <v>1134</v>
      </c>
      <c r="H2" s="515" t="s">
        <v>1135</v>
      </c>
      <c r="N2" s="483"/>
      <c r="P2" s="121" t="s">
        <v>1083</v>
      </c>
      <c r="R2" s="483"/>
      <c r="S2" s="483"/>
      <c r="V2" s="483"/>
      <c r="W2" s="515" t="s">
        <v>1136</v>
      </c>
      <c r="AB2" s="483"/>
      <c r="AC2" s="121" t="s">
        <v>1083</v>
      </c>
      <c r="AH2" s="483"/>
      <c r="AI2" s="226"/>
      <c r="AJ2" s="226"/>
      <c r="AK2" s="226"/>
      <c r="AO2" s="419" t="s">
        <v>1137</v>
      </c>
      <c r="AW2" s="121" t="s">
        <v>1083</v>
      </c>
      <c r="AX2" s="121" t="s">
        <v>1083</v>
      </c>
      <c r="AY2" s="483"/>
      <c r="AZ2" s="121" t="s">
        <v>1083</v>
      </c>
    </row>
    <row r="3" spans="1:53" ht="17.25" customHeight="1">
      <c r="T3" s="483"/>
      <c r="U3" s="483"/>
      <c r="AH3" s="226"/>
      <c r="AI3" s="226"/>
      <c r="AJ3" s="226"/>
      <c r="AK3" s="226"/>
      <c r="AO3" s="420"/>
      <c r="BA3" s="483"/>
    </row>
    <row r="4" spans="1:53" ht="97.5" customHeight="1">
      <c r="B4" s="227" t="s">
        <v>1078</v>
      </c>
      <c r="C4" s="122"/>
      <c r="D4" s="122"/>
      <c r="F4" s="122"/>
      <c r="H4" s="122"/>
      <c r="N4" s="122"/>
      <c r="O4" s="122"/>
      <c r="P4"/>
      <c r="Q4" s="122"/>
      <c r="R4"/>
      <c r="S4" s="122"/>
      <c r="T4" s="483"/>
      <c r="U4" s="483"/>
      <c r="W4"/>
      <c r="X4" s="122"/>
      <c r="Z4"/>
      <c r="AD4" s="122"/>
      <c r="AE4"/>
      <c r="AF4" s="122"/>
      <c r="AG4" s="122"/>
      <c r="AH4" s="226"/>
      <c r="AI4" s="226"/>
      <c r="AJ4" s="226"/>
      <c r="AK4" s="226"/>
      <c r="AL4" s="122"/>
      <c r="AO4" s="421"/>
      <c r="AS4"/>
      <c r="AT4" s="122"/>
      <c r="AU4" s="122"/>
      <c r="AX4"/>
    </row>
    <row r="5" spans="1:53" ht="15" customHeight="1">
      <c r="B5" s="123">
        <v>45293</v>
      </c>
      <c r="C5" s="124"/>
      <c r="D5" s="124"/>
      <c r="F5" s="124"/>
      <c r="H5" s="125"/>
      <c r="J5" s="125"/>
      <c r="K5" s="125"/>
      <c r="L5" s="125"/>
      <c r="N5" s="125"/>
      <c r="O5" s="125"/>
      <c r="P5" s="125"/>
      <c r="Q5" s="125"/>
      <c r="R5" s="125"/>
      <c r="S5" s="125"/>
      <c r="T5" s="125"/>
      <c r="U5" s="125"/>
      <c r="V5" s="125"/>
      <c r="W5" s="125"/>
      <c r="X5" s="125"/>
      <c r="Y5" s="125"/>
      <c r="Z5" s="125"/>
      <c r="AB5" s="125"/>
      <c r="AC5" s="125"/>
      <c r="AD5" s="125"/>
      <c r="AE5" s="125"/>
      <c r="AF5" s="125"/>
      <c r="AG5" s="125"/>
      <c r="AH5" s="125"/>
      <c r="AI5" s="226"/>
      <c r="AJ5" s="226"/>
      <c r="AK5" s="125"/>
      <c r="AL5" s="125"/>
      <c r="AM5" s="125"/>
      <c r="AN5" s="125"/>
      <c r="AO5" s="422"/>
      <c r="AS5" s="125"/>
      <c r="AT5" s="125"/>
      <c r="AU5" s="125"/>
      <c r="AW5" s="125"/>
      <c r="AX5" s="125"/>
      <c r="AY5" s="125"/>
      <c r="AZ5" s="125"/>
    </row>
    <row r="6" spans="1:53" ht="13.5" customHeight="1">
      <c r="B6" s="123"/>
      <c r="C6" s="124"/>
      <c r="D6" s="124"/>
      <c r="F6" s="124"/>
      <c r="H6" s="125"/>
      <c r="J6" s="125"/>
      <c r="K6" s="125"/>
      <c r="L6" s="125"/>
      <c r="M6" s="124"/>
      <c r="N6" s="125"/>
      <c r="O6" s="125"/>
      <c r="P6" s="125"/>
      <c r="Q6" s="125"/>
      <c r="R6" s="125"/>
      <c r="S6" s="125"/>
      <c r="T6" s="125"/>
      <c r="U6" s="124"/>
      <c r="V6" s="125"/>
      <c r="W6" s="125"/>
      <c r="X6" s="125"/>
      <c r="Y6" s="125"/>
      <c r="Z6" s="125"/>
      <c r="AB6" s="125"/>
      <c r="AC6" s="125"/>
      <c r="AD6" s="125"/>
      <c r="AE6" s="125"/>
      <c r="AF6" s="125"/>
      <c r="AG6" s="125"/>
      <c r="AH6" s="125"/>
      <c r="AI6" s="125"/>
      <c r="AJ6" s="125"/>
      <c r="AK6" s="125"/>
      <c r="AL6" s="125"/>
      <c r="AM6" s="125"/>
      <c r="AN6" s="125"/>
      <c r="AO6" s="422"/>
      <c r="AS6" s="125"/>
      <c r="AT6" s="125"/>
      <c r="AU6" s="125"/>
      <c r="AW6" s="125"/>
      <c r="AX6" s="125"/>
      <c r="AY6" s="125"/>
      <c r="AZ6" s="125"/>
    </row>
    <row r="7" spans="1:53" s="246" customFormat="1" ht="29.25" customHeight="1" thickBot="1">
      <c r="B7" s="126" t="s">
        <v>239</v>
      </c>
      <c r="C7" s="469" t="s">
        <v>74</v>
      </c>
      <c r="D7" s="247" t="s">
        <v>94</v>
      </c>
      <c r="E7" s="248"/>
      <c r="F7" s="247" t="s">
        <v>1066</v>
      </c>
      <c r="G7" s="248"/>
      <c r="H7" s="247" t="s">
        <v>1081</v>
      </c>
      <c r="I7" s="248"/>
      <c r="J7" s="469" t="s">
        <v>852</v>
      </c>
      <c r="K7" s="468" t="s">
        <v>122</v>
      </c>
      <c r="L7" s="247" t="s">
        <v>1082</v>
      </c>
      <c r="M7" s="247" t="s">
        <v>936</v>
      </c>
      <c r="N7" s="247" t="s">
        <v>605</v>
      </c>
      <c r="O7" s="247" t="s">
        <v>139</v>
      </c>
      <c r="P7" s="247" t="s">
        <v>850</v>
      </c>
      <c r="Q7" s="469" t="s">
        <v>147</v>
      </c>
      <c r="R7" s="247" t="s">
        <v>921</v>
      </c>
      <c r="S7" s="247" t="s">
        <v>153</v>
      </c>
      <c r="T7" s="247" t="s">
        <v>630</v>
      </c>
      <c r="U7" s="247" t="s">
        <v>1049</v>
      </c>
      <c r="V7" s="247" t="s">
        <v>856</v>
      </c>
      <c r="W7" s="247" t="s">
        <v>1050</v>
      </c>
      <c r="X7" s="247" t="s">
        <v>1013</v>
      </c>
      <c r="Y7" s="247" t="s">
        <v>853</v>
      </c>
      <c r="Z7" s="247" t="s">
        <v>905</v>
      </c>
      <c r="AA7" s="248"/>
      <c r="AB7" s="247" t="s">
        <v>1004</v>
      </c>
      <c r="AC7" s="247" t="s">
        <v>906</v>
      </c>
      <c r="AD7" s="247" t="s">
        <v>184</v>
      </c>
      <c r="AE7" s="247" t="s">
        <v>611</v>
      </c>
      <c r="AF7" s="247" t="s">
        <v>188</v>
      </c>
      <c r="AG7" s="247" t="s">
        <v>620</v>
      </c>
      <c r="AH7" s="247" t="s">
        <v>191</v>
      </c>
      <c r="AI7" s="482" t="s">
        <v>195</v>
      </c>
      <c r="AJ7" s="482" t="s">
        <v>1088</v>
      </c>
      <c r="AK7" s="482" t="s">
        <v>1091</v>
      </c>
      <c r="AL7" s="247" t="s">
        <v>990</v>
      </c>
      <c r="AM7" s="247" t="s">
        <v>202</v>
      </c>
      <c r="AN7" s="247" t="s">
        <v>208</v>
      </c>
      <c r="AO7" s="423" t="s">
        <v>979</v>
      </c>
      <c r="AP7" s="248"/>
      <c r="AQ7" s="469" t="s">
        <v>1024</v>
      </c>
      <c r="AR7" s="469" t="s">
        <v>1029</v>
      </c>
      <c r="AS7" s="249" t="s">
        <v>958</v>
      </c>
      <c r="AT7" s="249" t="s">
        <v>959</v>
      </c>
      <c r="AU7" s="249" t="s">
        <v>220</v>
      </c>
      <c r="AV7" s="249"/>
      <c r="AW7" s="249" t="s">
        <v>225</v>
      </c>
      <c r="AX7" s="249" t="s">
        <v>854</v>
      </c>
      <c r="AY7" s="249" t="s">
        <v>232</v>
      </c>
      <c r="AZ7" s="249" t="s">
        <v>236</v>
      </c>
    </row>
    <row r="8" spans="1:53" ht="18.75" customHeight="1" thickTop="1">
      <c r="B8" s="263"/>
      <c r="C8" s="127"/>
      <c r="D8" s="127"/>
      <c r="F8" s="127"/>
      <c r="H8" s="127"/>
      <c r="J8" s="127"/>
      <c r="K8" s="127"/>
      <c r="M8" s="341"/>
      <c r="N8" s="127"/>
      <c r="O8" s="127"/>
      <c r="P8" s="341"/>
      <c r="Q8" s="341"/>
      <c r="R8" s="341"/>
      <c r="S8" s="127"/>
      <c r="T8" s="127"/>
      <c r="U8" s="127"/>
      <c r="V8" s="127"/>
      <c r="W8" s="445"/>
      <c r="X8" s="341"/>
      <c r="Y8" s="127"/>
      <c r="Z8" s="127"/>
      <c r="AB8" s="341"/>
      <c r="AC8" s="341"/>
      <c r="AD8" s="127"/>
      <c r="AE8" s="127"/>
      <c r="AF8" s="127"/>
      <c r="AG8" s="127"/>
      <c r="AH8" s="127"/>
      <c r="AI8" s="127"/>
      <c r="AJ8" s="127"/>
      <c r="AK8" s="127"/>
      <c r="AL8" s="127"/>
      <c r="AM8" s="127"/>
      <c r="AN8" s="127"/>
      <c r="AO8" s="424"/>
      <c r="AQ8" s="249"/>
      <c r="AR8" s="249"/>
      <c r="AS8" s="249"/>
      <c r="AT8" s="341"/>
      <c r="AU8" s="127"/>
      <c r="AW8" s="127"/>
      <c r="AX8" s="127"/>
      <c r="AY8" s="127"/>
      <c r="AZ8" s="127"/>
    </row>
    <row r="9" spans="1:53" ht="27" customHeight="1">
      <c r="B9" s="128" t="s">
        <v>240</v>
      </c>
      <c r="C9" s="478" t="s">
        <v>1047</v>
      </c>
      <c r="D9" s="472"/>
      <c r="E9" s="120"/>
      <c r="F9" s="489" t="s">
        <v>1077</v>
      </c>
      <c r="G9" s="120"/>
      <c r="H9" s="128"/>
      <c r="I9" s="120"/>
      <c r="J9" s="478" t="s">
        <v>1048</v>
      </c>
      <c r="K9" s="478" t="s">
        <v>1047</v>
      </c>
      <c r="L9" s="128"/>
      <c r="M9" s="128"/>
      <c r="N9" s="128"/>
      <c r="O9" s="128"/>
      <c r="P9" s="128"/>
      <c r="Q9" s="478" t="s">
        <v>1047</v>
      </c>
      <c r="R9" s="128"/>
      <c r="S9" s="128"/>
      <c r="T9" s="128"/>
      <c r="U9" s="128"/>
      <c r="V9" s="128"/>
      <c r="W9" s="128"/>
      <c r="X9" s="128"/>
      <c r="Y9" s="128"/>
      <c r="Z9" s="128"/>
      <c r="AB9" s="128"/>
      <c r="AC9" s="128"/>
      <c r="AD9" s="128"/>
      <c r="AE9" s="128"/>
      <c r="AF9" s="128"/>
      <c r="AG9" s="128"/>
      <c r="AH9" s="128"/>
      <c r="AI9" s="478" t="s">
        <v>1047</v>
      </c>
      <c r="AJ9" s="478" t="s">
        <v>1047</v>
      </c>
      <c r="AK9" s="478" t="s">
        <v>1047</v>
      </c>
      <c r="AL9" s="128"/>
      <c r="AM9" s="128"/>
      <c r="AN9" s="128"/>
      <c r="AO9" s="425"/>
      <c r="AQ9" s="477" t="s">
        <v>1047</v>
      </c>
      <c r="AR9" s="477" t="s">
        <v>1047</v>
      </c>
      <c r="AS9" s="129"/>
      <c r="AT9" s="129"/>
      <c r="AU9" s="129"/>
      <c r="AW9" s="128"/>
      <c r="AX9" s="128"/>
      <c r="AY9" s="128"/>
      <c r="AZ9" s="128"/>
    </row>
    <row r="10" spans="1:53" ht="18" customHeight="1">
      <c r="B10" s="130" t="s">
        <v>241</v>
      </c>
      <c r="C10" s="131" t="s">
        <v>73</v>
      </c>
      <c r="D10" s="131" t="s">
        <v>93</v>
      </c>
      <c r="F10" s="296" t="s">
        <v>1076</v>
      </c>
      <c r="H10" s="296" t="s">
        <v>1084</v>
      </c>
      <c r="J10" s="296" t="s">
        <v>857</v>
      </c>
      <c r="K10" s="131" t="s">
        <v>121</v>
      </c>
      <c r="L10" s="296" t="s">
        <v>1085</v>
      </c>
      <c r="M10" s="296" t="s">
        <v>937</v>
      </c>
      <c r="N10" s="131" t="s">
        <v>606</v>
      </c>
      <c r="O10" s="131" t="s">
        <v>138</v>
      </c>
      <c r="P10" s="296" t="s">
        <v>851</v>
      </c>
      <c r="Q10" s="131" t="s">
        <v>146</v>
      </c>
      <c r="R10" s="296" t="s">
        <v>922</v>
      </c>
      <c r="S10" s="131" t="s">
        <v>152</v>
      </c>
      <c r="T10" s="131" t="s">
        <v>631</v>
      </c>
      <c r="U10" s="393" t="s">
        <v>1051</v>
      </c>
      <c r="V10" s="393" t="s">
        <v>859</v>
      </c>
      <c r="W10" s="401" t="s">
        <v>1065</v>
      </c>
      <c r="X10" s="401" t="s">
        <v>1043</v>
      </c>
      <c r="Y10" s="296" t="s">
        <v>858</v>
      </c>
      <c r="Z10" s="296" t="s">
        <v>904</v>
      </c>
      <c r="AB10" s="296" t="s">
        <v>1008</v>
      </c>
      <c r="AC10" s="296" t="s">
        <v>907</v>
      </c>
      <c r="AD10" s="131" t="s">
        <v>183</v>
      </c>
      <c r="AE10" s="131" t="s">
        <v>612</v>
      </c>
      <c r="AF10" s="131" t="s">
        <v>187</v>
      </c>
      <c r="AG10" s="131" t="s">
        <v>621</v>
      </c>
      <c r="AH10" s="131" t="s">
        <v>190</v>
      </c>
      <c r="AI10" s="131" t="s">
        <v>194</v>
      </c>
      <c r="AJ10" s="495" t="s">
        <v>1087</v>
      </c>
      <c r="AK10" s="495" t="s">
        <v>1090</v>
      </c>
      <c r="AL10" s="446" t="s">
        <v>1002</v>
      </c>
      <c r="AM10" s="132" t="s">
        <v>1042</v>
      </c>
      <c r="AN10" s="132" t="s">
        <v>207</v>
      </c>
      <c r="AO10" s="426" t="s">
        <v>970</v>
      </c>
      <c r="AQ10" s="296" t="s">
        <v>1027</v>
      </c>
      <c r="AR10" s="296" t="s">
        <v>1028</v>
      </c>
      <c r="AS10" s="296" t="s">
        <v>943</v>
      </c>
      <c r="AT10" s="296" t="s">
        <v>944</v>
      </c>
      <c r="AU10" s="131" t="s">
        <v>219</v>
      </c>
      <c r="AW10" s="131" t="s">
        <v>224</v>
      </c>
      <c r="AX10" s="296" t="s">
        <v>855</v>
      </c>
      <c r="AY10" s="131" t="s">
        <v>231</v>
      </c>
      <c r="AZ10" s="131" t="s">
        <v>235</v>
      </c>
    </row>
    <row r="11" spans="1:53" ht="18" hidden="1" customHeight="1">
      <c r="B11" s="133"/>
      <c r="C11" s="134" t="s">
        <v>242</v>
      </c>
      <c r="D11" s="134" t="s">
        <v>243</v>
      </c>
      <c r="F11" s="134" t="s">
        <v>243</v>
      </c>
      <c r="H11" s="296" t="s">
        <v>247</v>
      </c>
      <c r="J11" s="296"/>
      <c r="K11" s="131" t="s">
        <v>244</v>
      </c>
      <c r="L11" s="296" t="s">
        <v>245</v>
      </c>
      <c r="M11" s="296"/>
      <c r="N11" s="131" t="s">
        <v>246</v>
      </c>
      <c r="O11" s="131" t="s">
        <v>247</v>
      </c>
      <c r="P11" s="296"/>
      <c r="Q11" s="131" t="s">
        <v>248</v>
      </c>
      <c r="R11" s="296"/>
      <c r="S11" s="131" t="s">
        <v>249</v>
      </c>
      <c r="T11" s="131" t="s">
        <v>250</v>
      </c>
      <c r="U11" s="393"/>
      <c r="V11" s="393"/>
      <c r="W11" s="401"/>
      <c r="X11" s="401"/>
      <c r="Y11" s="296"/>
      <c r="Z11" s="296" t="s">
        <v>251</v>
      </c>
      <c r="AB11" s="296"/>
      <c r="AC11" s="296"/>
      <c r="AD11" s="131" t="s">
        <v>252</v>
      </c>
      <c r="AE11" s="131"/>
      <c r="AF11" s="131" t="s">
        <v>253</v>
      </c>
      <c r="AG11" s="131" t="s">
        <v>253</v>
      </c>
      <c r="AH11" s="131"/>
      <c r="AI11" s="131" t="s">
        <v>254</v>
      </c>
      <c r="AJ11" s="446"/>
      <c r="AK11" s="446"/>
      <c r="AL11" s="446"/>
      <c r="AM11" s="132"/>
      <c r="AN11" s="132"/>
      <c r="AO11" s="426"/>
      <c r="AS11" s="296"/>
      <c r="AT11" s="296"/>
      <c r="AU11" s="131" t="s">
        <v>255</v>
      </c>
      <c r="AW11" s="131" t="s">
        <v>256</v>
      </c>
      <c r="AX11" s="296"/>
      <c r="AY11" s="131" t="s">
        <v>231</v>
      </c>
      <c r="AZ11" s="131" t="s">
        <v>235</v>
      </c>
    </row>
    <row r="12" spans="1:53" ht="22.5" hidden="1" customHeight="1" thickBot="1">
      <c r="B12" s="135" t="s">
        <v>257</v>
      </c>
      <c r="C12" s="136"/>
      <c r="D12" s="136"/>
      <c r="F12" s="136"/>
      <c r="H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402"/>
      <c r="X12" s="402"/>
      <c r="Y12" s="136"/>
      <c r="Z12" s="136"/>
      <c r="AB12" s="136"/>
      <c r="AC12" s="136"/>
      <c r="AD12" s="136"/>
      <c r="AE12" s="136"/>
      <c r="AF12" s="136"/>
      <c r="AG12" s="136"/>
      <c r="AH12" s="136"/>
      <c r="AI12" s="136"/>
      <c r="AJ12" s="447"/>
      <c r="AK12" s="447"/>
      <c r="AL12" s="447"/>
      <c r="AM12" s="137"/>
      <c r="AN12" s="137"/>
      <c r="AO12" s="427"/>
      <c r="AS12" s="136"/>
      <c r="AT12" s="136"/>
      <c r="AU12" s="131"/>
      <c r="AW12" s="136"/>
      <c r="AX12" s="136"/>
      <c r="AY12" s="136"/>
      <c r="AZ12" s="136"/>
    </row>
    <row r="13" spans="1:53" ht="22.5" hidden="1" customHeight="1" thickBot="1">
      <c r="B13" s="135" t="s">
        <v>258</v>
      </c>
      <c r="C13" s="135"/>
      <c r="D13" s="135"/>
      <c r="F13" s="135"/>
      <c r="H13" s="135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403"/>
      <c r="X13" s="403"/>
      <c r="Y13" s="135"/>
      <c r="Z13" s="135"/>
      <c r="AB13" s="135"/>
      <c r="AC13" s="135"/>
      <c r="AD13" s="135"/>
      <c r="AE13" s="135"/>
      <c r="AF13" s="135"/>
      <c r="AG13" s="135"/>
      <c r="AH13" s="135"/>
      <c r="AI13" s="135"/>
      <c r="AJ13" s="447"/>
      <c r="AK13" s="447"/>
      <c r="AL13" s="447"/>
      <c r="AM13" s="137"/>
      <c r="AN13" s="137"/>
      <c r="AO13" s="427"/>
      <c r="AS13" s="135"/>
      <c r="AT13" s="135"/>
      <c r="AU13" s="131"/>
      <c r="AW13" s="135" t="s">
        <v>83</v>
      </c>
      <c r="AX13" s="135"/>
      <c r="AY13" s="135"/>
      <c r="AZ13" s="135"/>
      <c r="BA13" s="115" t="s">
        <v>83</v>
      </c>
    </row>
    <row r="14" spans="1:53" ht="22.5" customHeight="1">
      <c r="B14" s="138" t="s">
        <v>259</v>
      </c>
      <c r="C14" s="139" t="str">
        <f>HYPERLINK("https://psref.lenovo.com/Detail/ThinkVision/ThinkVision_S22e_20?M="&amp;C10, "» zum Online-Datenblatt")</f>
        <v>» zum Online-Datenblatt</v>
      </c>
      <c r="D14" s="139" t="str">
        <f>HYPERLINK("https://psref.lenovo.com/Detail/ThinkVision/ThinkVision_S24e_20?M="&amp;D10, "» zum Online-Datenblatt")</f>
        <v>» zum Online-Datenblatt</v>
      </c>
      <c r="F14" s="140" t="str">
        <f>HYPERLINK("https://psref.lenovo.com/Detail/ThinkVision/ThinkVision_E24_28?M="&amp;F10, "» zum Online-Datenblatt")</f>
        <v>» zum Online-Datenblatt</v>
      </c>
      <c r="H14" s="139" t="s">
        <v>1093</v>
      </c>
      <c r="J14" s="140" t="str">
        <f>HYPERLINK("https://psref.lenovo.com/Detail/ThinkVision/ThinkVision_T22i_30?M="&amp;J10, "» zum Online-Datenblatt")</f>
        <v>» zum Online-Datenblatt</v>
      </c>
      <c r="K14" s="140" t="str">
        <f>HYPERLINK("https://psref.lenovo.com/Detail/ThinkVision/ThinkVision_T22v20?M="&amp;K10, "» zum Online-Datenblatt")</f>
        <v>» zum Online-Datenblatt</v>
      </c>
      <c r="L14" s="140" t="str">
        <f>HYPERLINK("https://psref.lenovo.com/Detail/ThinkVision/ThinkVision_T23i_30?M="&amp;L10, "» zum Online-Datenblatt")</f>
        <v>» zum Online-Datenblatt</v>
      </c>
      <c r="M14" s="140" t="str">
        <f>HYPERLINK("https://psref.lenovo.com/Detail/ThinkVision/ThinkVision_T24i_30?M="&amp;M10, "» zum Online-Datenblatt")</f>
        <v>» zum Online-Datenblatt</v>
      </c>
      <c r="N14" s="139" t="str">
        <f>HYPERLINK("https://psref.lenovo.com/Detail/ThinkVision/ThinkVision_T24m_29?M="&amp;N10, "» zum Online-Datenblatt")</f>
        <v>» zum Online-Datenblatt</v>
      </c>
      <c r="O14" s="139" t="str">
        <f>HYPERLINK("https://psref.lenovo.com/Detail/ThinkVision/ThinkVision_T24d10?M="&amp;O10, "» zum Online-Datenblatt")</f>
        <v>» zum Online-Datenblatt</v>
      </c>
      <c r="P14" s="139" t="str">
        <f>HYPERLINK("https://psref.lenovo.com/Detail/ThinkVision/ThinkVision_T24v_30?M="&amp;P10, "» zum Online-Datenblatt")</f>
        <v>» zum Online-Datenblatt</v>
      </c>
      <c r="Q14" s="139" t="str">
        <f>HYPERLINK("https://psref.lenovo.com/Detail/ThinkVision/ThinkVision_T24t_20?M="&amp;Q10, "» zum Online-Datenblatt")</f>
        <v>» zum Online-Datenblatt</v>
      </c>
      <c r="R14" s="139" t="str">
        <f>HYPERLINK("https://psref.lenovo.com/Detail/ThinkVision/ThinkVision_T24mv_30?M="&amp;R10, "» zum Online-Datenblatt")</f>
        <v>» zum Online-Datenblatt</v>
      </c>
      <c r="S14" s="139" t="str">
        <f>HYPERLINK("https://psref.lenovo.com/Detail/ThinkVision/ThinkVision_T25d10?M="&amp;S10, "» zum Online-Datenblatt")</f>
        <v>» zum Online-Datenblatt</v>
      </c>
      <c r="T14" s="139" t="str">
        <f>HYPERLINK("https://psref.lenovo.com/Detail/ThinkVision/ThinkVision_T27i_30?M="&amp;T10, "» zum Online-Datenblatt")</f>
        <v>» zum Online-Datenblatt</v>
      </c>
      <c r="U14" s="139" t="str">
        <f>HYPERLINK("https://psref.lenovo.com/Detail/ThinkVision/ThinkVision_T27h_30?M="&amp;U10, "» zum Online-Datenblatt")</f>
        <v>» zum Online-Datenblatt</v>
      </c>
      <c r="V14" s="394" t="str">
        <f>HYPERLINK("https://psref.lenovo.com/Detail/ThinkVision/ThinkVision_T27p_30?M="&amp;V10, "» zum Online-Datenblatt")</f>
        <v>» zum Online-Datenblatt</v>
      </c>
      <c r="W14" s="448" t="str">
        <f>HYPERLINK("https://psref.lenovo.com/Detail/ThinkVision/ThinkVision_T27hv_30?M="&amp;W10, "» zum Online-Datenblatt")</f>
        <v>» zum Online-Datenblatt</v>
      </c>
      <c r="X14" s="448" t="str">
        <f>HYPERLINK("https://psref.lenovo.com/Detail/ThinkVision/ThinkVision_T32h_30?M="&amp;X10, "» zum Online-Datenblatt")</f>
        <v>» zum Online-Datenblatt</v>
      </c>
      <c r="Y14" s="139" t="str">
        <f>HYPERLINK("https://psref.lenovo.com/Detail/ThinkVision/ThinkVision_T32p30?M="&amp;Y10, "» zum Online-Datenblatt")</f>
        <v>» zum Online-Datenblatt</v>
      </c>
      <c r="Z14" s="139" t="str">
        <f>HYPERLINK("https://psref.lenovo.com/Detail/ThinkVision/ThinkVision_T34w_30?M="&amp;Z10, "» zum Online-Datenblatt")</f>
        <v>» zum Online-Datenblatt</v>
      </c>
      <c r="AB14" s="139" t="str">
        <f>HYPERLINK("https://psref.lenovo.com/Detail/ThinkVision/ThinkVision_P24q_30?M="&amp;AB10, "» zum Online-Datenblatt")</f>
        <v>» zum Online-Datenblatt</v>
      </c>
      <c r="AC14" s="139" t="str">
        <f>HYPERLINK("https://psref.lenovo.com/Detail/ThinkVision/ThinkVision_P24h_30?M="&amp;AC10, "» zum Online-Datenblatt")</f>
        <v>» zum Online-Datenblatt</v>
      </c>
      <c r="AD14" s="139" t="str">
        <f>HYPERLINK("https://psref.lenovo.com/Detail/ThinkVision/ThinkVision_P27q_20?M="&amp;AD10, "» zum Online-Datenblatt")</f>
        <v>» zum Online-Datenblatt</v>
      </c>
      <c r="AE14" s="139" t="str">
        <f>HYPERLINK("https://psref.lenovo.com/Detail/ThinkVision/ThinkVision_P27q_30?M="&amp;AE10, "» zum Online-Datenblatt")</f>
        <v>» zum Online-Datenblatt</v>
      </c>
      <c r="AF14" s="139" t="str">
        <f>HYPERLINK("https://psref.lenovo.com/Detail/ThinkVision/ThinkVision_P27h_20?M="&amp;AF10, "» zum Online-Datenblatt")</f>
        <v>» zum Online-Datenblatt</v>
      </c>
      <c r="AG14" s="139" t="str">
        <f>HYPERLINK("https://psref.lenovo.com/Detail/ThinkVision/ThinkVision_P27h_30?M="&amp;AG10, "» zum Online-Datenblatt")</f>
        <v>» zum Online-Datenblatt</v>
      </c>
      <c r="AH14" s="139" t="str">
        <f>HYPERLINK("https://psref.lenovo.com/Detail/ThinkVision/ThinkVision_P27u_20?M="&amp;AH10, "» zum Online-Datenblatt")</f>
        <v>» zum Online-Datenblatt</v>
      </c>
      <c r="AI14" s="139" t="str">
        <f>HYPERLINK("https://psref.lenovo.com/Detail/ThinkVision/ThinkVision_Creator_Extreme?M="&amp;AI10, "» zum Online-Datenblatt")</f>
        <v>» zum Online-Datenblatt</v>
      </c>
      <c r="AJ14" s="139" t="str">
        <f>HYPERLINK("https://psref.lenovo.com/Detail/ThinkVision/ThinkVision_P27pz_30?M="&amp;AJ10, "» zum Online-Datenblatt")</f>
        <v>» zum Online-Datenblatt</v>
      </c>
      <c r="AK14" s="139" t="str">
        <f>HYPERLINK("https://psref.lenovo.com/Detail/ThinkVision/ThinkVision_P32pz_30?M="&amp;AK10, "» zum Online-Datenblatt")</f>
        <v>» zum Online-Datenblatt</v>
      </c>
      <c r="AL14" s="139" t="str">
        <f>HYPERLINK("https://psref.lenovo.com/Detail/ThinkVision/ThinkVision_P32p_30?M="&amp;AL10, "» zum Online-Datenblatt")</f>
        <v>» zum Online-Datenblatt</v>
      </c>
      <c r="AM14" s="139" t="str">
        <f>HYPERLINK("https://psref.lenovo.com/Detail/ThinkVision/ThinkVision_P34w_20?M="&amp;AM10, "» zum Online-Datenblatt")</f>
        <v>» zum Online-Datenblatt</v>
      </c>
      <c r="AN14" s="394" t="str">
        <f>HYPERLINK("https://psref.lenovo.com/Detail/ThinkVision/ThinkVision_P40w_20?M="&amp;AN10, "» zum Online-Datenblatt")</f>
        <v>» zum Online-Datenblatt</v>
      </c>
      <c r="AO14" s="428" t="str">
        <f>HYPERLINK("https://psref.lenovo.com/Detail/ThinkVision/ThinkVision_P49w_30?M="&amp;AO10, "» zum Online-Datenblatt")</f>
        <v>» zum Online-Datenblatt</v>
      </c>
      <c r="AQ14" s="139" t="str">
        <f>HYPERLINK("https://psref.lenovo.com/Detail/ThinkVision/ThinkVision_P34w_20?M="&amp;AQ10, "» zum Online-Datenblatt")</f>
        <v>» zum Online-Datenblatt</v>
      </c>
      <c r="AR14" s="139" t="str">
        <f>HYPERLINK("https://psref.lenovo.com/Detail/ThinkVision/ThinkVision_P34w_20?M="&amp;AR10, "» zum Online-Datenblatt")</f>
        <v>» zum Online-Datenblatt</v>
      </c>
      <c r="AS14" s="139" t="s">
        <v>957</v>
      </c>
      <c r="AT14" s="139" t="s">
        <v>957</v>
      </c>
      <c r="AU14" s="139" t="str">
        <f>HYPERLINK("https://psref.lenovo.com/Detail/ThinkCentre%20TIO/ThinkCentre_TinyInOne_27?M="&amp;AU10, "» zum Online-Datenblatt")</f>
        <v>» zum Online-Datenblatt</v>
      </c>
      <c r="AW14" s="139" t="str">
        <f>HYPERLINK("https://psref.lenovo.com/Detail/ThinkVision/ThinkVision_M14?M="&amp;AW10, "» zum Online-Datenblatt")</f>
        <v>» zum Online-Datenblatt</v>
      </c>
      <c r="AX14" s="139" t="str">
        <f>HYPERLINK("https://psref.lenovo.com/Detail/ThinkVision/ThinkVision_M14d?M="&amp;AX10, "» zum Online-Datenblatt")</f>
        <v>» zum Online-Datenblatt</v>
      </c>
      <c r="AY14" s="139" t="str">
        <f>HYPERLINK("https://psref.lenovo.com/Detail/ThinkVision/ThinkVision_M14t?M="&amp;AY10, "» zum Online-Datenblatt")</f>
        <v>» zum Online-Datenblatt</v>
      </c>
      <c r="AZ14" s="139" t="str">
        <f>HYPERLINK("https://psref.lenovo.com/syspool/Sys/PDF/datasheet/ThinkVision%20M15_datasheet_EN.pdf", "» zum Online-Datenblatt")</f>
        <v>» zum Online-Datenblatt</v>
      </c>
    </row>
    <row r="15" spans="1:53" ht="22.5" customHeight="1">
      <c r="B15" s="135" t="s">
        <v>260</v>
      </c>
      <c r="C15" s="366">
        <v>147.05882352941177</v>
      </c>
      <c r="D15" s="366">
        <v>103.52941176470588</v>
      </c>
      <c r="E15" s="142"/>
      <c r="F15" s="484">
        <v>147.05882352941177</v>
      </c>
      <c r="G15" s="142"/>
      <c r="H15" s="484">
        <v>193.88235294117649</v>
      </c>
      <c r="I15" s="142"/>
      <c r="J15" s="366">
        <v>170.58823529411765</v>
      </c>
      <c r="K15" s="366">
        <v>194.11764705882354</v>
      </c>
      <c r="L15" s="484">
        <v>207.21176470588236</v>
      </c>
      <c r="M15" s="366">
        <v>169.64705882352945</v>
      </c>
      <c r="N15" s="366">
        <v>248.41176470588238</v>
      </c>
      <c r="O15" s="366">
        <v>193.88235294117649</v>
      </c>
      <c r="P15" s="141">
        <v>252.94117647058823</v>
      </c>
      <c r="Q15" s="366">
        <v>327.1764705882353</v>
      </c>
      <c r="R15" s="366">
        <v>309.00000000000006</v>
      </c>
      <c r="S15" s="366">
        <v>272.64705882352939</v>
      </c>
      <c r="T15" s="366">
        <v>212.05882352941177</v>
      </c>
      <c r="U15" s="366">
        <v>363.52941176470591</v>
      </c>
      <c r="V15" s="484">
        <v>488.23529411764707</v>
      </c>
      <c r="W15" s="395">
        <v>394.11764705882354</v>
      </c>
      <c r="X15" s="395">
        <v>470.58823529411768</v>
      </c>
      <c r="Y15" s="141">
        <v>588</v>
      </c>
      <c r="Z15" s="366">
        <v>564.70588235294122</v>
      </c>
      <c r="AA15" s="143"/>
      <c r="AB15" s="366">
        <v>264.70588235294116</v>
      </c>
      <c r="AC15" s="366">
        <v>294.11764705882354</v>
      </c>
      <c r="AD15" s="366">
        <v>352.94117647058823</v>
      </c>
      <c r="AE15" s="141">
        <v>376.47058823529414</v>
      </c>
      <c r="AF15" s="366">
        <v>388.23529411764707</v>
      </c>
      <c r="AG15" s="141">
        <v>411.76470588235293</v>
      </c>
      <c r="AH15" s="484">
        <v>805.88235294117646</v>
      </c>
      <c r="AI15" s="141">
        <v>2352</v>
      </c>
      <c r="AJ15" s="484">
        <v>1138.8235294117646</v>
      </c>
      <c r="AK15" s="484">
        <v>1264.7058823529412</v>
      </c>
      <c r="AL15" s="366">
        <v>676.47058823529414</v>
      </c>
      <c r="AM15" s="141">
        <v>889</v>
      </c>
      <c r="AN15" s="395">
        <v>1587.0588235294117</v>
      </c>
      <c r="AO15" s="429">
        <v>1763.5294117647059</v>
      </c>
      <c r="AQ15" s="366">
        <v>217.64705882352942</v>
      </c>
      <c r="AR15" s="366">
        <v>270.58823529411768</v>
      </c>
      <c r="AS15" s="366">
        <v>252.94117647058823</v>
      </c>
      <c r="AT15" s="366">
        <v>294.11764705882354</v>
      </c>
      <c r="AU15" s="141">
        <v>410.58823529411768</v>
      </c>
      <c r="AV15" s="142"/>
      <c r="AW15" s="366">
        <v>217.64705882352942</v>
      </c>
      <c r="AX15" s="366">
        <v>235.29411764705884</v>
      </c>
      <c r="AY15" s="366">
        <v>335.29411764705884</v>
      </c>
      <c r="AZ15" s="484">
        <v>235.29411764705884</v>
      </c>
    </row>
    <row r="16" spans="1:53" ht="12.75" customHeight="1">
      <c r="B16" s="115"/>
      <c r="AO16" s="420"/>
    </row>
    <row r="17" spans="2:52" s="146" customFormat="1" ht="22.5" customHeight="1">
      <c r="B17" s="144" t="s">
        <v>261</v>
      </c>
      <c r="C17" s="145" t="s">
        <v>78</v>
      </c>
      <c r="D17" s="145" t="s">
        <v>95</v>
      </c>
      <c r="F17" s="145" t="s">
        <v>95</v>
      </c>
      <c r="H17" s="145" t="s">
        <v>140</v>
      </c>
      <c r="J17" s="145" t="s">
        <v>78</v>
      </c>
      <c r="K17" s="145" t="s">
        <v>78</v>
      </c>
      <c r="L17" s="145" t="s">
        <v>125</v>
      </c>
      <c r="M17" s="145" t="s">
        <v>95</v>
      </c>
      <c r="N17" s="145" t="s">
        <v>95</v>
      </c>
      <c r="O17" s="145" t="s">
        <v>140</v>
      </c>
      <c r="P17" s="145" t="s">
        <v>95</v>
      </c>
      <c r="Q17" s="145" t="s">
        <v>95</v>
      </c>
      <c r="R17" s="145" t="s">
        <v>95</v>
      </c>
      <c r="S17" s="145" t="s">
        <v>150</v>
      </c>
      <c r="T17" s="145" t="s">
        <v>102</v>
      </c>
      <c r="U17" s="145" t="s">
        <v>102</v>
      </c>
      <c r="V17" s="145" t="s">
        <v>102</v>
      </c>
      <c r="W17" s="145" t="s">
        <v>102</v>
      </c>
      <c r="X17" s="404" t="s">
        <v>168</v>
      </c>
      <c r="Y17" s="145" t="s">
        <v>168</v>
      </c>
      <c r="Z17" s="145" t="s">
        <v>173</v>
      </c>
      <c r="AA17" s="147"/>
      <c r="AB17" s="145" t="s">
        <v>95</v>
      </c>
      <c r="AC17" s="145" t="s">
        <v>95</v>
      </c>
      <c r="AD17" s="145" t="s">
        <v>102</v>
      </c>
      <c r="AE17" s="145" t="s">
        <v>102</v>
      </c>
      <c r="AF17" s="145" t="s">
        <v>102</v>
      </c>
      <c r="AG17" s="145" t="s">
        <v>102</v>
      </c>
      <c r="AH17" s="145" t="s">
        <v>102</v>
      </c>
      <c r="AI17" s="145" t="s">
        <v>102</v>
      </c>
      <c r="AJ17" s="145" t="s">
        <v>102</v>
      </c>
      <c r="AK17" s="145" t="s">
        <v>168</v>
      </c>
      <c r="AL17" s="145" t="s">
        <v>168</v>
      </c>
      <c r="AM17" s="145" t="s">
        <v>203</v>
      </c>
      <c r="AN17" s="414" t="s">
        <v>209</v>
      </c>
      <c r="AO17" s="430" t="s">
        <v>972</v>
      </c>
      <c r="AP17" s="115"/>
      <c r="AQ17" s="145" t="s">
        <v>78</v>
      </c>
      <c r="AR17" s="145" t="s">
        <v>78</v>
      </c>
      <c r="AS17" s="145" t="s">
        <v>95</v>
      </c>
      <c r="AT17" s="145" t="s">
        <v>95</v>
      </c>
      <c r="AU17" s="338" t="s">
        <v>102</v>
      </c>
      <c r="AV17" s="115"/>
      <c r="AW17" s="145" t="s">
        <v>226</v>
      </c>
      <c r="AX17" s="145" t="s">
        <v>226</v>
      </c>
      <c r="AY17" s="145" t="s">
        <v>226</v>
      </c>
      <c r="AZ17" s="338" t="s">
        <v>237</v>
      </c>
    </row>
    <row r="18" spans="2:52" ht="19.5" customHeight="1">
      <c r="B18" s="148" t="s">
        <v>262</v>
      </c>
      <c r="C18" s="149" t="s">
        <v>263</v>
      </c>
      <c r="D18" s="367" t="s">
        <v>263</v>
      </c>
      <c r="F18" s="367" t="s">
        <v>263</v>
      </c>
      <c r="H18" s="367" t="s">
        <v>263</v>
      </c>
      <c r="J18" s="297" t="s">
        <v>263</v>
      </c>
      <c r="K18" s="149" t="s">
        <v>263</v>
      </c>
      <c r="L18" s="367" t="s">
        <v>263</v>
      </c>
      <c r="M18" s="367" t="s">
        <v>263</v>
      </c>
      <c r="N18" s="149" t="s">
        <v>263</v>
      </c>
      <c r="O18" s="149" t="s">
        <v>263</v>
      </c>
      <c r="P18" s="297" t="s">
        <v>263</v>
      </c>
      <c r="Q18" s="149" t="s">
        <v>263</v>
      </c>
      <c r="R18" s="367" t="s">
        <v>263</v>
      </c>
      <c r="S18" s="149" t="s">
        <v>263</v>
      </c>
      <c r="T18" s="149" t="s">
        <v>263</v>
      </c>
      <c r="U18" s="367" t="s">
        <v>263</v>
      </c>
      <c r="V18" s="396" t="s">
        <v>263</v>
      </c>
      <c r="W18" s="396" t="s">
        <v>263</v>
      </c>
      <c r="X18" s="405" t="s">
        <v>263</v>
      </c>
      <c r="Y18" s="297" t="s">
        <v>263</v>
      </c>
      <c r="Z18" s="367" t="s">
        <v>263</v>
      </c>
      <c r="AA18" s="150"/>
      <c r="AB18" s="367" t="s">
        <v>263</v>
      </c>
      <c r="AC18" s="367" t="s">
        <v>263</v>
      </c>
      <c r="AD18" s="149" t="s">
        <v>263</v>
      </c>
      <c r="AE18" s="149" t="s">
        <v>263</v>
      </c>
      <c r="AF18" s="149" t="s">
        <v>263</v>
      </c>
      <c r="AG18" s="149" t="s">
        <v>263</v>
      </c>
      <c r="AH18" s="149" t="s">
        <v>263</v>
      </c>
      <c r="AI18" s="149" t="s">
        <v>264</v>
      </c>
      <c r="AJ18" s="367" t="s">
        <v>264</v>
      </c>
      <c r="AK18" s="367" t="s">
        <v>264</v>
      </c>
      <c r="AL18" s="367" t="s">
        <v>263</v>
      </c>
      <c r="AM18" s="149" t="s">
        <v>263</v>
      </c>
      <c r="AN18" s="396" t="s">
        <v>263</v>
      </c>
      <c r="AO18" s="431" t="s">
        <v>263</v>
      </c>
      <c r="AQ18" s="367" t="s">
        <v>263</v>
      </c>
      <c r="AR18" s="367" t="s">
        <v>263</v>
      </c>
      <c r="AS18" s="367" t="s">
        <v>263</v>
      </c>
      <c r="AT18" s="367" t="s">
        <v>263</v>
      </c>
      <c r="AU18" s="149" t="s">
        <v>263</v>
      </c>
      <c r="AW18" s="149" t="s">
        <v>263</v>
      </c>
      <c r="AX18" s="297" t="s">
        <v>263</v>
      </c>
      <c r="AY18" s="149" t="s">
        <v>263</v>
      </c>
      <c r="AZ18" s="149" t="s">
        <v>263</v>
      </c>
    </row>
    <row r="19" spans="2:52" ht="19.5" customHeight="1">
      <c r="B19" s="148" t="s">
        <v>265</v>
      </c>
      <c r="C19" s="149" t="s">
        <v>81</v>
      </c>
      <c r="D19" s="149" t="s">
        <v>81</v>
      </c>
      <c r="F19" s="367" t="s">
        <v>103</v>
      </c>
      <c r="H19" s="367" t="s">
        <v>103</v>
      </c>
      <c r="J19" s="297" t="s">
        <v>103</v>
      </c>
      <c r="K19" s="149" t="s">
        <v>103</v>
      </c>
      <c r="L19" s="367" t="s">
        <v>103</v>
      </c>
      <c r="M19" s="367" t="s">
        <v>103</v>
      </c>
      <c r="N19" s="149" t="s">
        <v>103</v>
      </c>
      <c r="O19" s="149" t="s">
        <v>103</v>
      </c>
      <c r="P19" s="297" t="s">
        <v>103</v>
      </c>
      <c r="Q19" s="149" t="s">
        <v>148</v>
      </c>
      <c r="R19" s="367" t="s">
        <v>103</v>
      </c>
      <c r="S19" s="149" t="s">
        <v>103</v>
      </c>
      <c r="T19" s="149" t="s">
        <v>103</v>
      </c>
      <c r="U19" s="367" t="s">
        <v>103</v>
      </c>
      <c r="V19" s="396" t="s">
        <v>103</v>
      </c>
      <c r="W19" s="396" t="s">
        <v>103</v>
      </c>
      <c r="X19" s="405" t="s">
        <v>103</v>
      </c>
      <c r="Y19" s="297" t="s">
        <v>103</v>
      </c>
      <c r="Z19" s="367" t="s">
        <v>81</v>
      </c>
      <c r="AB19" s="367" t="s">
        <v>103</v>
      </c>
      <c r="AC19" s="367" t="s">
        <v>103</v>
      </c>
      <c r="AD19" s="149" t="s">
        <v>103</v>
      </c>
      <c r="AE19" s="149" t="s">
        <v>103</v>
      </c>
      <c r="AF19" s="149" t="s">
        <v>103</v>
      </c>
      <c r="AG19" s="149" t="s">
        <v>103</v>
      </c>
      <c r="AH19" s="149" t="s">
        <v>103</v>
      </c>
      <c r="AI19" s="149" t="s">
        <v>103</v>
      </c>
      <c r="AJ19" s="367" t="s">
        <v>103</v>
      </c>
      <c r="AK19" s="367" t="s">
        <v>103</v>
      </c>
      <c r="AL19" s="367" t="s">
        <v>103</v>
      </c>
      <c r="AM19" s="149" t="s">
        <v>103</v>
      </c>
      <c r="AN19" s="396" t="s">
        <v>103</v>
      </c>
      <c r="AO19" s="431" t="s">
        <v>986</v>
      </c>
      <c r="AQ19" s="367" t="s">
        <v>103</v>
      </c>
      <c r="AR19" s="367" t="s">
        <v>103</v>
      </c>
      <c r="AS19" s="367" t="s">
        <v>103</v>
      </c>
      <c r="AT19" s="367" t="s">
        <v>103</v>
      </c>
      <c r="AU19" s="149" t="s">
        <v>103</v>
      </c>
      <c r="AW19" s="149" t="s">
        <v>103</v>
      </c>
      <c r="AX19" s="297" t="s">
        <v>103</v>
      </c>
      <c r="AY19" s="149" t="s">
        <v>103</v>
      </c>
      <c r="AZ19" s="149" t="s">
        <v>103</v>
      </c>
    </row>
    <row r="20" spans="2:52" ht="19.5" customHeight="1">
      <c r="B20" s="148" t="s">
        <v>24</v>
      </c>
      <c r="C20" s="149" t="s">
        <v>82</v>
      </c>
      <c r="D20" s="149" t="s">
        <v>82</v>
      </c>
      <c r="F20" s="367" t="s">
        <v>82</v>
      </c>
      <c r="H20" s="367" t="s">
        <v>113</v>
      </c>
      <c r="J20" s="297" t="s">
        <v>82</v>
      </c>
      <c r="K20" s="149" t="s">
        <v>82</v>
      </c>
      <c r="L20" s="367" t="s">
        <v>82</v>
      </c>
      <c r="M20" s="367" t="s">
        <v>82</v>
      </c>
      <c r="N20" s="149" t="s">
        <v>82</v>
      </c>
      <c r="O20" s="149" t="s">
        <v>113</v>
      </c>
      <c r="P20" s="297" t="s">
        <v>82</v>
      </c>
      <c r="Q20" s="149" t="s">
        <v>82</v>
      </c>
      <c r="R20" s="367" t="s">
        <v>82</v>
      </c>
      <c r="S20" s="149" t="s">
        <v>113</v>
      </c>
      <c r="T20" s="149" t="s">
        <v>82</v>
      </c>
      <c r="U20" s="367" t="s">
        <v>82</v>
      </c>
      <c r="V20" s="396" t="s">
        <v>82</v>
      </c>
      <c r="W20" s="396" t="s">
        <v>82</v>
      </c>
      <c r="X20" s="405" t="s">
        <v>82</v>
      </c>
      <c r="Y20" s="297" t="s">
        <v>82</v>
      </c>
      <c r="Z20" s="367" t="s">
        <v>176</v>
      </c>
      <c r="AB20" s="367" t="s">
        <v>82</v>
      </c>
      <c r="AC20" s="367" t="s">
        <v>82</v>
      </c>
      <c r="AD20" s="149" t="s">
        <v>82</v>
      </c>
      <c r="AE20" s="149" t="s">
        <v>82</v>
      </c>
      <c r="AF20" s="149" t="s">
        <v>82</v>
      </c>
      <c r="AG20" s="149" t="s">
        <v>82</v>
      </c>
      <c r="AH20" s="149" t="s">
        <v>82</v>
      </c>
      <c r="AI20" s="149" t="s">
        <v>82</v>
      </c>
      <c r="AJ20" s="367" t="s">
        <v>82</v>
      </c>
      <c r="AK20" s="367" t="s">
        <v>82</v>
      </c>
      <c r="AL20" s="367" t="s">
        <v>82</v>
      </c>
      <c r="AM20" s="149" t="s">
        <v>176</v>
      </c>
      <c r="AN20" s="396" t="s">
        <v>176</v>
      </c>
      <c r="AO20" s="432" t="s">
        <v>971</v>
      </c>
      <c r="AQ20" s="367" t="s">
        <v>82</v>
      </c>
      <c r="AR20" s="367" t="s">
        <v>82</v>
      </c>
      <c r="AS20" s="367" t="s">
        <v>82</v>
      </c>
      <c r="AT20" s="367" t="s">
        <v>82</v>
      </c>
      <c r="AU20" s="149" t="s">
        <v>82</v>
      </c>
      <c r="AW20" s="149" t="s">
        <v>82</v>
      </c>
      <c r="AX20" s="340">
        <v>0.67361111111111116</v>
      </c>
      <c r="AY20" s="149" t="s">
        <v>82</v>
      </c>
      <c r="AZ20" s="149" t="s">
        <v>82</v>
      </c>
    </row>
    <row r="21" spans="2:52" ht="19.5" customHeight="1">
      <c r="B21" s="148"/>
      <c r="C21" s="149"/>
      <c r="D21" s="149"/>
      <c r="F21" s="367"/>
      <c r="H21" s="367"/>
      <c r="J21" s="297"/>
      <c r="K21" s="149"/>
      <c r="L21" s="367"/>
      <c r="M21" s="367"/>
      <c r="N21" s="149"/>
      <c r="O21" s="149"/>
      <c r="P21" s="297"/>
      <c r="Q21" s="149"/>
      <c r="R21" s="367"/>
      <c r="S21" s="149"/>
      <c r="T21" s="149"/>
      <c r="U21" s="396"/>
      <c r="V21" s="396"/>
      <c r="W21" s="405"/>
      <c r="X21" s="405"/>
      <c r="Y21" s="297"/>
      <c r="Z21" s="367"/>
      <c r="AB21" s="367"/>
      <c r="AC21" s="367"/>
      <c r="AD21" s="149"/>
      <c r="AE21" s="149"/>
      <c r="AF21" s="149"/>
      <c r="AG21" s="149"/>
      <c r="AH21" s="149"/>
      <c r="AI21" s="149"/>
      <c r="AJ21" s="367"/>
      <c r="AK21" s="367"/>
      <c r="AL21" s="367"/>
      <c r="AM21" s="149"/>
      <c r="AN21" s="396"/>
      <c r="AO21" s="433"/>
      <c r="AQ21" s="367"/>
      <c r="AR21" s="367"/>
      <c r="AS21" s="367"/>
      <c r="AT21" s="367"/>
      <c r="AU21" s="149"/>
      <c r="AW21" s="149"/>
      <c r="AX21" s="297"/>
      <c r="AY21" s="149"/>
      <c r="AZ21" s="149"/>
    </row>
    <row r="22" spans="2:52" ht="21.75" customHeight="1">
      <c r="B22" s="151" t="s">
        <v>266</v>
      </c>
      <c r="C22" s="152" t="s">
        <v>267</v>
      </c>
      <c r="D22" s="152" t="s">
        <v>267</v>
      </c>
      <c r="F22" s="152" t="s">
        <v>267</v>
      </c>
      <c r="H22" s="152" t="s">
        <v>267</v>
      </c>
      <c r="J22" s="152" t="s">
        <v>267</v>
      </c>
      <c r="K22" s="152" t="s">
        <v>267</v>
      </c>
      <c r="L22" s="152" t="s">
        <v>267</v>
      </c>
      <c r="M22" s="152" t="s">
        <v>267</v>
      </c>
      <c r="N22" s="152" t="s">
        <v>268</v>
      </c>
      <c r="O22" s="152" t="s">
        <v>267</v>
      </c>
      <c r="P22" s="152" t="s">
        <v>267</v>
      </c>
      <c r="Q22" s="152" t="s">
        <v>268</v>
      </c>
      <c r="R22" s="152" t="s">
        <v>268</v>
      </c>
      <c r="S22" s="152" t="s">
        <v>267</v>
      </c>
      <c r="T22" s="152" t="s">
        <v>267</v>
      </c>
      <c r="U22" s="152" t="s">
        <v>268</v>
      </c>
      <c r="V22" s="152" t="s">
        <v>268</v>
      </c>
      <c r="W22" s="152" t="s">
        <v>268</v>
      </c>
      <c r="X22" s="406" t="s">
        <v>268</v>
      </c>
      <c r="Y22" s="152" t="s">
        <v>268</v>
      </c>
      <c r="Z22" s="152" t="s">
        <v>268</v>
      </c>
      <c r="AB22" s="152" t="s">
        <v>267</v>
      </c>
      <c r="AC22" s="152" t="s">
        <v>268</v>
      </c>
      <c r="AD22" s="152" t="s">
        <v>267</v>
      </c>
      <c r="AE22" s="152" t="s">
        <v>267</v>
      </c>
      <c r="AF22" s="152" t="s">
        <v>268</v>
      </c>
      <c r="AG22" s="152" t="s">
        <v>268</v>
      </c>
      <c r="AH22" s="152" t="s">
        <v>268</v>
      </c>
      <c r="AI22" s="152" t="s">
        <v>268</v>
      </c>
      <c r="AJ22" s="152" t="s">
        <v>268</v>
      </c>
      <c r="AK22" s="152" t="s">
        <v>268</v>
      </c>
      <c r="AL22" s="152" t="s">
        <v>268</v>
      </c>
      <c r="AM22" s="152" t="s">
        <v>268</v>
      </c>
      <c r="AN22" s="152" t="s">
        <v>268</v>
      </c>
      <c r="AO22" s="434" t="s">
        <v>268</v>
      </c>
      <c r="AQ22" s="152" t="s">
        <v>267</v>
      </c>
      <c r="AR22" s="152" t="s">
        <v>267</v>
      </c>
      <c r="AS22" s="152" t="s">
        <v>267</v>
      </c>
      <c r="AT22" s="152" t="s">
        <v>267</v>
      </c>
      <c r="AU22" s="336" t="s">
        <v>267</v>
      </c>
      <c r="AW22" s="152" t="s">
        <v>268</v>
      </c>
      <c r="AX22" s="152" t="s">
        <v>268</v>
      </c>
      <c r="AY22" s="152" t="s">
        <v>268</v>
      </c>
      <c r="AZ22" s="336" t="s">
        <v>268</v>
      </c>
    </row>
    <row r="23" spans="2:52" ht="34.5" customHeight="1">
      <c r="B23" s="148" t="s">
        <v>269</v>
      </c>
      <c r="C23" s="149" t="s">
        <v>270</v>
      </c>
      <c r="D23" s="149" t="s">
        <v>271</v>
      </c>
      <c r="F23" s="367" t="s">
        <v>1067</v>
      </c>
      <c r="H23" s="367" t="s">
        <v>1125</v>
      </c>
      <c r="J23" s="297" t="s">
        <v>272</v>
      </c>
      <c r="K23" s="149" t="s">
        <v>272</v>
      </c>
      <c r="L23" s="367" t="s">
        <v>272</v>
      </c>
      <c r="M23" s="367" t="s">
        <v>272</v>
      </c>
      <c r="N23" s="149" t="s">
        <v>273</v>
      </c>
      <c r="O23" s="149" t="s">
        <v>272</v>
      </c>
      <c r="P23" s="297" t="s">
        <v>272</v>
      </c>
      <c r="Q23" s="149" t="s">
        <v>274</v>
      </c>
      <c r="R23" s="367" t="s">
        <v>923</v>
      </c>
      <c r="S23" s="149" t="s">
        <v>272</v>
      </c>
      <c r="T23" s="149" t="s">
        <v>272</v>
      </c>
      <c r="U23" s="396" t="s">
        <v>1057</v>
      </c>
      <c r="V23" s="396" t="s">
        <v>862</v>
      </c>
      <c r="W23" s="405" t="s">
        <v>1064</v>
      </c>
      <c r="X23" s="405" t="s">
        <v>1019</v>
      </c>
      <c r="Y23" s="297" t="s">
        <v>880</v>
      </c>
      <c r="Z23" s="367" t="s">
        <v>969</v>
      </c>
      <c r="AB23" s="367" t="s">
        <v>1005</v>
      </c>
      <c r="AC23" s="367" t="s">
        <v>910</v>
      </c>
      <c r="AD23" s="149" t="s">
        <v>275</v>
      </c>
      <c r="AE23" s="149" t="s">
        <v>613</v>
      </c>
      <c r="AF23" s="149" t="s">
        <v>276</v>
      </c>
      <c r="AG23" s="149" t="s">
        <v>622</v>
      </c>
      <c r="AH23" s="149" t="s">
        <v>277</v>
      </c>
      <c r="AI23" s="149" t="s">
        <v>278</v>
      </c>
      <c r="AJ23" s="367" t="s">
        <v>1105</v>
      </c>
      <c r="AK23" s="367" t="s">
        <v>1105</v>
      </c>
      <c r="AL23" s="367" t="s">
        <v>991</v>
      </c>
      <c r="AM23" s="149" t="s">
        <v>279</v>
      </c>
      <c r="AN23" s="396" t="s">
        <v>280</v>
      </c>
      <c r="AO23" s="431" t="s">
        <v>1026</v>
      </c>
      <c r="AQ23" s="367" t="s">
        <v>281</v>
      </c>
      <c r="AR23" s="367" t="s">
        <v>281</v>
      </c>
      <c r="AS23" s="367" t="s">
        <v>281</v>
      </c>
      <c r="AT23" s="367" t="s">
        <v>281</v>
      </c>
      <c r="AU23" s="149" t="s">
        <v>281</v>
      </c>
      <c r="AW23" s="149" t="s">
        <v>282</v>
      </c>
      <c r="AX23" s="297" t="s">
        <v>282</v>
      </c>
      <c r="AY23" s="149" t="s">
        <v>282</v>
      </c>
      <c r="AZ23" s="149" t="s">
        <v>282</v>
      </c>
    </row>
    <row r="24" spans="2:52" ht="24" customHeight="1">
      <c r="B24" s="148" t="s">
        <v>283</v>
      </c>
      <c r="C24" s="149" t="s">
        <v>267</v>
      </c>
      <c r="D24" s="149" t="s">
        <v>267</v>
      </c>
      <c r="F24" s="367" t="s">
        <v>267</v>
      </c>
      <c r="H24" s="367" t="s">
        <v>267</v>
      </c>
      <c r="J24" s="297" t="s">
        <v>267</v>
      </c>
      <c r="K24" s="149" t="s">
        <v>267</v>
      </c>
      <c r="L24" s="367" t="s">
        <v>267</v>
      </c>
      <c r="M24" s="367" t="s">
        <v>267</v>
      </c>
      <c r="N24" s="149" t="s">
        <v>284</v>
      </c>
      <c r="O24" s="149" t="s">
        <v>267</v>
      </c>
      <c r="P24" s="297" t="s">
        <v>267</v>
      </c>
      <c r="Q24" s="367" t="s">
        <v>286</v>
      </c>
      <c r="R24" s="367" t="s">
        <v>284</v>
      </c>
      <c r="S24" s="149" t="s">
        <v>267</v>
      </c>
      <c r="T24" s="149" t="s">
        <v>267</v>
      </c>
      <c r="U24" s="396" t="s">
        <v>286</v>
      </c>
      <c r="V24" s="396" t="s">
        <v>286</v>
      </c>
      <c r="W24" s="396" t="s">
        <v>286</v>
      </c>
      <c r="X24" s="367" t="s">
        <v>286</v>
      </c>
      <c r="Y24" s="297" t="s">
        <v>286</v>
      </c>
      <c r="Z24" s="367" t="s">
        <v>285</v>
      </c>
      <c r="AB24" s="367" t="s">
        <v>267</v>
      </c>
      <c r="AC24" s="367" t="s">
        <v>287</v>
      </c>
      <c r="AD24" s="149" t="s">
        <v>267</v>
      </c>
      <c r="AE24" s="149" t="s">
        <v>267</v>
      </c>
      <c r="AF24" s="149" t="s">
        <v>286</v>
      </c>
      <c r="AG24" s="149" t="s">
        <v>287</v>
      </c>
      <c r="AH24" s="149" t="s">
        <v>287</v>
      </c>
      <c r="AI24" s="149" t="s">
        <v>287</v>
      </c>
      <c r="AJ24" s="367" t="s">
        <v>287</v>
      </c>
      <c r="AK24" s="367" t="s">
        <v>287</v>
      </c>
      <c r="AL24" s="367" t="s">
        <v>287</v>
      </c>
      <c r="AM24" s="149" t="s">
        <v>287</v>
      </c>
      <c r="AN24" s="396" t="s">
        <v>288</v>
      </c>
      <c r="AO24" s="431" t="s">
        <v>1025</v>
      </c>
      <c r="AQ24" s="367" t="s">
        <v>286</v>
      </c>
      <c r="AR24" s="367" t="s">
        <v>286</v>
      </c>
      <c r="AS24" s="367" t="s">
        <v>286</v>
      </c>
      <c r="AT24" s="367" t="s">
        <v>286</v>
      </c>
      <c r="AU24" s="149" t="s">
        <v>289</v>
      </c>
      <c r="AW24" s="297" t="s">
        <v>846</v>
      </c>
      <c r="AX24" s="297" t="s">
        <v>846</v>
      </c>
      <c r="AY24" s="297" t="s">
        <v>846</v>
      </c>
      <c r="AZ24" s="149" t="s">
        <v>846</v>
      </c>
    </row>
    <row r="25" spans="2:52" ht="11.25" customHeight="1">
      <c r="B25" s="115"/>
      <c r="AO25" s="420"/>
    </row>
    <row r="26" spans="2:52" ht="21.75" customHeight="1">
      <c r="B26" s="151" t="s">
        <v>21</v>
      </c>
      <c r="C26" s="152" t="s">
        <v>79</v>
      </c>
      <c r="D26" s="152" t="s">
        <v>79</v>
      </c>
      <c r="F26" s="152" t="s">
        <v>79</v>
      </c>
      <c r="H26" s="152" t="s">
        <v>130</v>
      </c>
      <c r="J26" s="152" t="s">
        <v>79</v>
      </c>
      <c r="K26" s="152" t="s">
        <v>79</v>
      </c>
      <c r="L26" s="152" t="s">
        <v>79</v>
      </c>
      <c r="M26" s="152" t="s">
        <v>79</v>
      </c>
      <c r="N26" s="152" t="s">
        <v>79</v>
      </c>
      <c r="O26" s="152" t="s">
        <v>130</v>
      </c>
      <c r="P26" s="152" t="s">
        <v>79</v>
      </c>
      <c r="Q26" s="152" t="s">
        <v>79</v>
      </c>
      <c r="R26" s="152" t="s">
        <v>79</v>
      </c>
      <c r="S26" s="152" t="s">
        <v>130</v>
      </c>
      <c r="T26" s="152" t="s">
        <v>79</v>
      </c>
      <c r="U26" s="152" t="s">
        <v>105</v>
      </c>
      <c r="V26" s="152" t="s">
        <v>110</v>
      </c>
      <c r="W26" s="152" t="s">
        <v>105</v>
      </c>
      <c r="X26" s="406" t="s">
        <v>105</v>
      </c>
      <c r="Y26" s="152" t="s">
        <v>110</v>
      </c>
      <c r="Z26" s="152" t="s">
        <v>174</v>
      </c>
      <c r="AB26" s="152" t="s">
        <v>105</v>
      </c>
      <c r="AC26" s="152" t="s">
        <v>105</v>
      </c>
      <c r="AD26" s="152" t="s">
        <v>105</v>
      </c>
      <c r="AE26" s="152" t="s">
        <v>105</v>
      </c>
      <c r="AF26" s="152" t="s">
        <v>105</v>
      </c>
      <c r="AG26" s="152" t="s">
        <v>105</v>
      </c>
      <c r="AH26" s="152" t="s">
        <v>110</v>
      </c>
      <c r="AI26" s="152" t="s">
        <v>110</v>
      </c>
      <c r="AJ26" s="152" t="s">
        <v>110</v>
      </c>
      <c r="AK26" s="152" t="s">
        <v>110</v>
      </c>
      <c r="AL26" s="152" t="s">
        <v>110</v>
      </c>
      <c r="AM26" s="152" t="s">
        <v>174</v>
      </c>
      <c r="AN26" s="152" t="s">
        <v>204</v>
      </c>
      <c r="AO26" s="434" t="s">
        <v>973</v>
      </c>
      <c r="AQ26" s="152" t="s">
        <v>79</v>
      </c>
      <c r="AR26" s="152" t="s">
        <v>79</v>
      </c>
      <c r="AS26" s="152" t="s">
        <v>79</v>
      </c>
      <c r="AT26" s="152" t="s">
        <v>79</v>
      </c>
      <c r="AU26" s="336" t="s">
        <v>105</v>
      </c>
      <c r="AW26" s="152" t="s">
        <v>79</v>
      </c>
      <c r="AX26" s="152" t="s">
        <v>848</v>
      </c>
      <c r="AY26" s="152" t="s">
        <v>79</v>
      </c>
      <c r="AZ26" s="336" t="s">
        <v>79</v>
      </c>
    </row>
    <row r="27" spans="2:52" ht="21.75" customHeight="1">
      <c r="B27" s="148" t="s">
        <v>22</v>
      </c>
      <c r="C27" s="149" t="s">
        <v>80</v>
      </c>
      <c r="D27" s="149" t="s">
        <v>80</v>
      </c>
      <c r="F27" s="367" t="s">
        <v>80</v>
      </c>
      <c r="H27" s="367" t="s">
        <v>131</v>
      </c>
      <c r="J27" s="297" t="s">
        <v>80</v>
      </c>
      <c r="K27" s="149" t="s">
        <v>80</v>
      </c>
      <c r="L27" s="367" t="s">
        <v>80</v>
      </c>
      <c r="M27" s="367" t="s">
        <v>80</v>
      </c>
      <c r="N27" s="149" t="s">
        <v>80</v>
      </c>
      <c r="O27" s="149" t="s">
        <v>131</v>
      </c>
      <c r="P27" s="297" t="s">
        <v>80</v>
      </c>
      <c r="Q27" s="149" t="s">
        <v>80</v>
      </c>
      <c r="R27" s="367" t="s">
        <v>80</v>
      </c>
      <c r="S27" s="149" t="s">
        <v>131</v>
      </c>
      <c r="T27" s="149" t="s">
        <v>80</v>
      </c>
      <c r="U27" s="367" t="s">
        <v>106</v>
      </c>
      <c r="V27" s="396" t="s">
        <v>111</v>
      </c>
      <c r="W27" s="396" t="s">
        <v>106</v>
      </c>
      <c r="X27" s="405" t="s">
        <v>106</v>
      </c>
      <c r="Y27" s="297" t="s">
        <v>111</v>
      </c>
      <c r="Z27" s="367" t="s">
        <v>961</v>
      </c>
      <c r="AB27" s="367" t="s">
        <v>106</v>
      </c>
      <c r="AC27" s="367" t="s">
        <v>106</v>
      </c>
      <c r="AD27" s="149" t="s">
        <v>106</v>
      </c>
      <c r="AE27" s="149" t="s">
        <v>106</v>
      </c>
      <c r="AF27" s="149" t="s">
        <v>106</v>
      </c>
      <c r="AG27" s="149" t="s">
        <v>106</v>
      </c>
      <c r="AH27" s="149" t="s">
        <v>111</v>
      </c>
      <c r="AI27" s="149" t="s">
        <v>111</v>
      </c>
      <c r="AJ27" s="367" t="s">
        <v>111</v>
      </c>
      <c r="AK27" s="367" t="s">
        <v>111</v>
      </c>
      <c r="AL27" s="367" t="s">
        <v>111</v>
      </c>
      <c r="AM27" s="149" t="s">
        <v>175</v>
      </c>
      <c r="AN27" s="396" t="s">
        <v>205</v>
      </c>
      <c r="AO27" s="431" t="s">
        <v>975</v>
      </c>
      <c r="AQ27" s="367" t="s">
        <v>80</v>
      </c>
      <c r="AR27" s="367" t="s">
        <v>80</v>
      </c>
      <c r="AS27" s="367" t="s">
        <v>80</v>
      </c>
      <c r="AT27" s="367" t="s">
        <v>80</v>
      </c>
      <c r="AU27" s="149" t="s">
        <v>560</v>
      </c>
      <c r="AW27" s="149" t="s">
        <v>80</v>
      </c>
      <c r="AX27" s="297" t="s">
        <v>849</v>
      </c>
      <c r="AY27" s="149" t="s">
        <v>80</v>
      </c>
      <c r="AZ27" s="149" t="s">
        <v>80</v>
      </c>
    </row>
    <row r="28" spans="2:52" ht="10.5" customHeight="1">
      <c r="B28" s="115"/>
      <c r="AO28" s="420"/>
    </row>
    <row r="29" spans="2:52" ht="17.25" customHeight="1">
      <c r="B29" s="148" t="s">
        <v>291</v>
      </c>
      <c r="C29" s="149" t="s">
        <v>84</v>
      </c>
      <c r="D29" s="149" t="s">
        <v>84</v>
      </c>
      <c r="F29" s="367" t="s">
        <v>84</v>
      </c>
      <c r="H29" s="367" t="s">
        <v>112</v>
      </c>
      <c r="J29" s="297" t="s">
        <v>84</v>
      </c>
      <c r="K29" s="149" t="s">
        <v>84</v>
      </c>
      <c r="L29" s="367" t="s">
        <v>84</v>
      </c>
      <c r="M29" s="367" t="s">
        <v>84</v>
      </c>
      <c r="N29" s="149" t="s">
        <v>84</v>
      </c>
      <c r="O29" s="149" t="s">
        <v>112</v>
      </c>
      <c r="P29" s="297" t="s">
        <v>84</v>
      </c>
      <c r="Q29" s="149" t="s">
        <v>112</v>
      </c>
      <c r="R29" s="367" t="s">
        <v>84</v>
      </c>
      <c r="S29" s="149" t="s">
        <v>112</v>
      </c>
      <c r="T29" s="149" t="s">
        <v>84</v>
      </c>
      <c r="U29" s="367" t="s">
        <v>107</v>
      </c>
      <c r="V29" s="396" t="s">
        <v>107</v>
      </c>
      <c r="W29" s="367" t="s">
        <v>112</v>
      </c>
      <c r="X29" s="405" t="s">
        <v>107</v>
      </c>
      <c r="Y29" s="297" t="s">
        <v>107</v>
      </c>
      <c r="Z29" s="367" t="s">
        <v>107</v>
      </c>
      <c r="AB29" s="367" t="s">
        <v>112</v>
      </c>
      <c r="AC29" s="367" t="s">
        <v>112</v>
      </c>
      <c r="AD29" s="149" t="s">
        <v>107</v>
      </c>
      <c r="AE29" s="149" t="s">
        <v>107</v>
      </c>
      <c r="AF29" s="149" t="s">
        <v>107</v>
      </c>
      <c r="AG29" s="149" t="s">
        <v>107</v>
      </c>
      <c r="AH29" s="149" t="s">
        <v>192</v>
      </c>
      <c r="AI29" s="149" t="s">
        <v>196</v>
      </c>
      <c r="AJ29" s="367" t="s">
        <v>1089</v>
      </c>
      <c r="AK29" s="367" t="s">
        <v>1089</v>
      </c>
      <c r="AL29" s="367" t="s">
        <v>200</v>
      </c>
      <c r="AM29" s="149" t="s">
        <v>206</v>
      </c>
      <c r="AN29" s="396" t="s">
        <v>206</v>
      </c>
      <c r="AO29" s="431" t="s">
        <v>200</v>
      </c>
      <c r="AQ29" s="367" t="s">
        <v>84</v>
      </c>
      <c r="AR29" s="367" t="s">
        <v>84</v>
      </c>
      <c r="AS29" s="367" t="s">
        <v>84</v>
      </c>
      <c r="AT29" s="367" t="s">
        <v>84</v>
      </c>
      <c r="AU29" s="149" t="s">
        <v>107</v>
      </c>
      <c r="AW29" s="149" t="s">
        <v>227</v>
      </c>
      <c r="AX29" s="297" t="s">
        <v>112</v>
      </c>
      <c r="AY29" s="149" t="s">
        <v>233</v>
      </c>
      <c r="AZ29" s="149" t="s">
        <v>84</v>
      </c>
    </row>
    <row r="30" spans="2:52" ht="17.25" customHeight="1">
      <c r="B30" s="148" t="s">
        <v>292</v>
      </c>
      <c r="C30" s="149" t="s">
        <v>90</v>
      </c>
      <c r="D30" s="149">
        <v>93</v>
      </c>
      <c r="F30" s="367">
        <v>93</v>
      </c>
      <c r="H30" s="367">
        <v>94</v>
      </c>
      <c r="J30" s="297">
        <v>102.5</v>
      </c>
      <c r="K30" s="149">
        <v>102.5</v>
      </c>
      <c r="L30" s="367">
        <v>96</v>
      </c>
      <c r="M30" s="367">
        <v>93</v>
      </c>
      <c r="N30" s="149" t="s">
        <v>90</v>
      </c>
      <c r="O30" s="149">
        <v>94</v>
      </c>
      <c r="P30" s="297">
        <v>93</v>
      </c>
      <c r="Q30" s="149">
        <v>93</v>
      </c>
      <c r="R30" s="367">
        <v>93</v>
      </c>
      <c r="S30" s="149">
        <v>91</v>
      </c>
      <c r="T30" s="149">
        <v>81</v>
      </c>
      <c r="U30" s="367">
        <v>109</v>
      </c>
      <c r="V30" s="396">
        <v>163</v>
      </c>
      <c r="W30" s="396">
        <v>109</v>
      </c>
      <c r="X30" s="405">
        <v>93</v>
      </c>
      <c r="Y30" s="297">
        <v>140</v>
      </c>
      <c r="Z30" s="367">
        <v>110</v>
      </c>
      <c r="AB30" s="367">
        <v>123</v>
      </c>
      <c r="AC30" s="367">
        <v>123</v>
      </c>
      <c r="AD30" s="149">
        <v>109</v>
      </c>
      <c r="AE30" s="149">
        <v>109</v>
      </c>
      <c r="AF30" s="149">
        <v>109</v>
      </c>
      <c r="AG30" s="149">
        <v>109</v>
      </c>
      <c r="AH30" s="149">
        <v>163</v>
      </c>
      <c r="AI30" s="149">
        <v>163</v>
      </c>
      <c r="AJ30" s="367">
        <v>163</v>
      </c>
      <c r="AK30" s="367">
        <v>163</v>
      </c>
      <c r="AL30" s="367">
        <v>140</v>
      </c>
      <c r="AM30" s="149">
        <v>109</v>
      </c>
      <c r="AN30" s="396">
        <v>140</v>
      </c>
      <c r="AO30" s="431">
        <v>109</v>
      </c>
      <c r="AQ30" s="367">
        <v>102</v>
      </c>
      <c r="AR30" s="367">
        <v>102</v>
      </c>
      <c r="AS30" s="367">
        <v>93</v>
      </c>
      <c r="AT30" s="367">
        <v>93</v>
      </c>
      <c r="AU30" s="149">
        <v>109</v>
      </c>
      <c r="AW30" s="149">
        <v>157</v>
      </c>
      <c r="AX30" s="297">
        <v>189</v>
      </c>
      <c r="AY30" s="149">
        <v>157</v>
      </c>
      <c r="AZ30" s="149" t="s">
        <v>90</v>
      </c>
    </row>
    <row r="31" spans="2:52" ht="17.25" customHeight="1">
      <c r="B31" s="148" t="s">
        <v>293</v>
      </c>
      <c r="C31" s="149" t="s">
        <v>85</v>
      </c>
      <c r="D31" s="149" t="s">
        <v>85</v>
      </c>
      <c r="F31" s="367" t="s">
        <v>104</v>
      </c>
      <c r="H31" s="367" t="s">
        <v>104</v>
      </c>
      <c r="J31" s="297" t="s">
        <v>104</v>
      </c>
      <c r="K31" s="149" t="s">
        <v>104</v>
      </c>
      <c r="L31" s="367" t="s">
        <v>104</v>
      </c>
      <c r="M31" s="367" t="s">
        <v>104</v>
      </c>
      <c r="N31" s="149" t="s">
        <v>104</v>
      </c>
      <c r="O31" s="149" t="s">
        <v>104</v>
      </c>
      <c r="P31" s="297" t="s">
        <v>104</v>
      </c>
      <c r="Q31" s="149" t="s">
        <v>104</v>
      </c>
      <c r="R31" s="367" t="s">
        <v>104</v>
      </c>
      <c r="S31" s="149" t="s">
        <v>104</v>
      </c>
      <c r="T31" s="149" t="s">
        <v>104</v>
      </c>
      <c r="U31" s="367" t="s">
        <v>104</v>
      </c>
      <c r="V31" s="367" t="s">
        <v>104</v>
      </c>
      <c r="W31" s="397" t="s">
        <v>104</v>
      </c>
      <c r="X31" s="405" t="s">
        <v>104</v>
      </c>
      <c r="Y31" s="297" t="s">
        <v>104</v>
      </c>
      <c r="Z31" s="367" t="s">
        <v>85</v>
      </c>
      <c r="AB31" s="367" t="s">
        <v>104</v>
      </c>
      <c r="AC31" s="367" t="s">
        <v>104</v>
      </c>
      <c r="AD31" s="149" t="s">
        <v>104</v>
      </c>
      <c r="AE31" s="149" t="s">
        <v>104</v>
      </c>
      <c r="AF31" s="149" t="s">
        <v>104</v>
      </c>
      <c r="AG31" s="149" t="s">
        <v>104</v>
      </c>
      <c r="AH31" s="149" t="s">
        <v>104</v>
      </c>
      <c r="AI31" s="149" t="s">
        <v>197</v>
      </c>
      <c r="AJ31" s="367" t="s">
        <v>104</v>
      </c>
      <c r="AK31" s="367" t="s">
        <v>104</v>
      </c>
      <c r="AL31" s="367" t="s">
        <v>104</v>
      </c>
      <c r="AM31" s="149" t="s">
        <v>104</v>
      </c>
      <c r="AN31" s="396" t="s">
        <v>104</v>
      </c>
      <c r="AO31" s="432" t="s">
        <v>974</v>
      </c>
      <c r="AQ31" s="367" t="s">
        <v>104</v>
      </c>
      <c r="AR31" s="367" t="s">
        <v>104</v>
      </c>
      <c r="AS31" s="367" t="s">
        <v>104</v>
      </c>
      <c r="AT31" s="367" t="s">
        <v>104</v>
      </c>
      <c r="AU31" s="149" t="s">
        <v>104</v>
      </c>
      <c r="AW31" s="149" t="s">
        <v>228</v>
      </c>
      <c r="AX31" s="266" t="s">
        <v>887</v>
      </c>
      <c r="AY31" s="149" t="s">
        <v>228</v>
      </c>
      <c r="AZ31" s="149" t="s">
        <v>228</v>
      </c>
    </row>
    <row r="32" spans="2:52" ht="17.25" customHeight="1">
      <c r="B32" s="148" t="s">
        <v>294</v>
      </c>
      <c r="C32" s="149">
        <v>0.72</v>
      </c>
      <c r="D32" s="149">
        <v>0.72</v>
      </c>
      <c r="F32" s="367">
        <v>0.72</v>
      </c>
      <c r="H32" s="367" t="s">
        <v>290</v>
      </c>
      <c r="J32" s="297">
        <v>0.72</v>
      </c>
      <c r="K32" s="149">
        <v>0.72</v>
      </c>
      <c r="L32" s="367" t="s">
        <v>290</v>
      </c>
      <c r="M32" s="367" t="s">
        <v>290</v>
      </c>
      <c r="N32" s="149">
        <v>0.72</v>
      </c>
      <c r="O32" s="149" t="s">
        <v>290</v>
      </c>
      <c r="P32" s="297" t="s">
        <v>290</v>
      </c>
      <c r="Q32" s="149">
        <v>0.72</v>
      </c>
      <c r="R32" s="367" t="s">
        <v>290</v>
      </c>
      <c r="S32" s="149" t="s">
        <v>290</v>
      </c>
      <c r="T32" s="149">
        <v>0.72</v>
      </c>
      <c r="U32" s="367" t="s">
        <v>290</v>
      </c>
      <c r="V32" s="396" t="s">
        <v>290</v>
      </c>
      <c r="W32" s="396" t="s">
        <v>290</v>
      </c>
      <c r="X32" s="405" t="s">
        <v>290</v>
      </c>
      <c r="Y32" s="367" t="s">
        <v>290</v>
      </c>
      <c r="Z32" s="367" t="s">
        <v>290</v>
      </c>
      <c r="AB32" s="367" t="s">
        <v>290</v>
      </c>
      <c r="AC32" s="367" t="s">
        <v>290</v>
      </c>
      <c r="AD32" s="149" t="s">
        <v>290</v>
      </c>
      <c r="AE32" s="149" t="s">
        <v>290</v>
      </c>
      <c r="AF32" s="149" t="s">
        <v>290</v>
      </c>
      <c r="AG32" s="149" t="s">
        <v>290</v>
      </c>
      <c r="AH32" s="149" t="s">
        <v>290</v>
      </c>
      <c r="AI32" s="149" t="s">
        <v>290</v>
      </c>
      <c r="AJ32" s="367"/>
      <c r="AK32" s="367"/>
      <c r="AL32" s="367" t="s">
        <v>290</v>
      </c>
      <c r="AM32" s="149" t="s">
        <v>290</v>
      </c>
      <c r="AN32" s="396" t="s">
        <v>290</v>
      </c>
      <c r="AO32" s="431" t="s">
        <v>290</v>
      </c>
      <c r="AQ32" s="367" t="s">
        <v>77</v>
      </c>
      <c r="AR32" s="367" t="s">
        <v>77</v>
      </c>
      <c r="AS32" s="367" t="s">
        <v>77</v>
      </c>
      <c r="AT32" s="367" t="s">
        <v>77</v>
      </c>
      <c r="AU32" s="149">
        <v>0.72</v>
      </c>
      <c r="AW32" s="149">
        <v>0.72</v>
      </c>
      <c r="AX32" s="367" t="s">
        <v>77</v>
      </c>
      <c r="AY32" s="149">
        <v>0.72</v>
      </c>
      <c r="AZ32" s="149">
        <v>0.45</v>
      </c>
    </row>
    <row r="33" spans="1:52" ht="17.25" customHeight="1">
      <c r="B33" s="153" t="s">
        <v>295</v>
      </c>
      <c r="C33" s="457" t="s">
        <v>77</v>
      </c>
      <c r="D33" s="457" t="s">
        <v>77</v>
      </c>
      <c r="E33" s="154"/>
      <c r="F33" s="457" t="s">
        <v>77</v>
      </c>
      <c r="G33" s="154"/>
      <c r="H33" s="457">
        <v>0.99</v>
      </c>
      <c r="I33" s="154"/>
      <c r="J33" s="457"/>
      <c r="K33" s="457" t="s">
        <v>77</v>
      </c>
      <c r="L33" s="457">
        <v>0.99</v>
      </c>
      <c r="M33" s="457">
        <v>0.99</v>
      </c>
      <c r="N33" s="457" t="s">
        <v>290</v>
      </c>
      <c r="O33" s="457">
        <v>0.99</v>
      </c>
      <c r="P33" s="457">
        <v>0.99</v>
      </c>
      <c r="Q33" s="457" t="s">
        <v>290</v>
      </c>
      <c r="R33" s="457">
        <v>0.99</v>
      </c>
      <c r="S33" s="457">
        <v>0.99</v>
      </c>
      <c r="T33" s="457" t="s">
        <v>290</v>
      </c>
      <c r="U33" s="457">
        <v>0.99</v>
      </c>
      <c r="V33" s="458">
        <v>0.99</v>
      </c>
      <c r="W33" s="458">
        <v>0.99</v>
      </c>
      <c r="X33" s="459">
        <v>0.99</v>
      </c>
      <c r="Y33" s="457">
        <v>1</v>
      </c>
      <c r="Z33" s="457">
        <v>0.99</v>
      </c>
      <c r="AA33" s="460"/>
      <c r="AB33" s="457">
        <v>0.99</v>
      </c>
      <c r="AC33" s="457">
        <v>0.99</v>
      </c>
      <c r="AD33" s="457">
        <v>0.99</v>
      </c>
      <c r="AE33" s="457">
        <v>0.99</v>
      </c>
      <c r="AF33" s="457">
        <v>0.99</v>
      </c>
      <c r="AG33" s="457">
        <v>0.99</v>
      </c>
      <c r="AH33" s="457">
        <v>1</v>
      </c>
      <c r="AI33" s="457">
        <v>1</v>
      </c>
      <c r="AJ33" s="367"/>
      <c r="AK33" s="367"/>
      <c r="AL33" s="457">
        <v>1</v>
      </c>
      <c r="AM33" s="457">
        <v>0.99</v>
      </c>
      <c r="AN33" s="458">
        <v>0.99</v>
      </c>
      <c r="AO33" s="461" t="s">
        <v>290</v>
      </c>
      <c r="AP33" s="460"/>
      <c r="AQ33" s="457">
        <v>0.99</v>
      </c>
      <c r="AR33" s="457">
        <v>0.99</v>
      </c>
      <c r="AS33" s="457">
        <v>0.99</v>
      </c>
      <c r="AT33" s="457">
        <v>0.99</v>
      </c>
      <c r="AU33" s="457">
        <v>0.86</v>
      </c>
      <c r="AV33" s="460"/>
      <c r="AW33" s="457" t="s">
        <v>290</v>
      </c>
      <c r="AX33" s="457">
        <v>1</v>
      </c>
      <c r="AY33" s="457" t="s">
        <v>290</v>
      </c>
      <c r="AZ33" s="457" t="s">
        <v>290</v>
      </c>
    </row>
    <row r="34" spans="1:52" ht="17.25" customHeight="1">
      <c r="B34" s="153" t="s">
        <v>509</v>
      </c>
      <c r="C34" s="149" t="s">
        <v>77</v>
      </c>
      <c r="D34" s="149" t="s">
        <v>77</v>
      </c>
      <c r="E34" s="154"/>
      <c r="F34" s="367" t="s">
        <v>77</v>
      </c>
      <c r="G34" s="154"/>
      <c r="H34" s="367" t="s">
        <v>77</v>
      </c>
      <c r="I34" s="154"/>
      <c r="J34" s="367" t="s">
        <v>77</v>
      </c>
      <c r="K34" s="367" t="s">
        <v>77</v>
      </c>
      <c r="L34" s="367" t="s">
        <v>77</v>
      </c>
      <c r="M34" s="367" t="s">
        <v>77</v>
      </c>
      <c r="N34" s="367" t="s">
        <v>77</v>
      </c>
      <c r="O34" s="367" t="s">
        <v>77</v>
      </c>
      <c r="P34" s="367" t="s">
        <v>77</v>
      </c>
      <c r="Q34" s="367" t="s">
        <v>77</v>
      </c>
      <c r="R34" s="367" t="s">
        <v>77</v>
      </c>
      <c r="S34" s="367" t="s">
        <v>77</v>
      </c>
      <c r="T34" s="367" t="s">
        <v>77</v>
      </c>
      <c r="U34" s="367" t="s">
        <v>77</v>
      </c>
      <c r="V34" s="367" t="s">
        <v>77</v>
      </c>
      <c r="W34" s="367"/>
      <c r="X34" s="367" t="s">
        <v>77</v>
      </c>
      <c r="Y34" s="367" t="s">
        <v>77</v>
      </c>
      <c r="Z34" s="367" t="s">
        <v>77</v>
      </c>
      <c r="AB34" s="367" t="s">
        <v>77</v>
      </c>
      <c r="AC34" s="367" t="s">
        <v>77</v>
      </c>
      <c r="AD34" s="367" t="s">
        <v>77</v>
      </c>
      <c r="AE34" s="367" t="s">
        <v>77</v>
      </c>
      <c r="AF34" s="367" t="s">
        <v>77</v>
      </c>
      <c r="AG34" s="367" t="s">
        <v>77</v>
      </c>
      <c r="AH34" s="367" t="s">
        <v>77</v>
      </c>
      <c r="AI34" s="367" t="s">
        <v>77</v>
      </c>
      <c r="AJ34" s="457">
        <v>0.99</v>
      </c>
      <c r="AK34" s="457">
        <v>0.99</v>
      </c>
      <c r="AL34" s="367" t="s">
        <v>77</v>
      </c>
      <c r="AM34" s="367" t="s">
        <v>77</v>
      </c>
      <c r="AN34" s="396" t="s">
        <v>77</v>
      </c>
      <c r="AO34" s="431" t="s">
        <v>77</v>
      </c>
      <c r="AQ34" s="367"/>
      <c r="AR34" s="367"/>
      <c r="AS34" s="367" t="s">
        <v>77</v>
      </c>
      <c r="AT34" s="367" t="s">
        <v>77</v>
      </c>
      <c r="AU34" s="149" t="s">
        <v>77</v>
      </c>
      <c r="AW34" s="149" t="s">
        <v>77</v>
      </c>
      <c r="AX34" s="367" t="s">
        <v>77</v>
      </c>
      <c r="AY34" s="149" t="s">
        <v>77</v>
      </c>
      <c r="AZ34" s="149" t="s">
        <v>77</v>
      </c>
    </row>
    <row r="35" spans="1:52" ht="17.25" customHeight="1">
      <c r="B35" s="153" t="s">
        <v>510</v>
      </c>
      <c r="C35" s="149" t="s">
        <v>267</v>
      </c>
      <c r="D35" s="149" t="s">
        <v>267</v>
      </c>
      <c r="E35" s="154"/>
      <c r="F35" s="367" t="s">
        <v>267</v>
      </c>
      <c r="G35" s="154"/>
      <c r="H35" s="367" t="s">
        <v>267</v>
      </c>
      <c r="I35" s="154"/>
      <c r="J35" s="297" t="s">
        <v>267</v>
      </c>
      <c r="K35" s="149" t="s">
        <v>267</v>
      </c>
      <c r="L35" s="367" t="s">
        <v>267</v>
      </c>
      <c r="M35" s="367" t="s">
        <v>267</v>
      </c>
      <c r="N35" s="149" t="s">
        <v>267</v>
      </c>
      <c r="O35" s="149" t="s">
        <v>267</v>
      </c>
      <c r="P35" s="297" t="s">
        <v>267</v>
      </c>
      <c r="Q35" s="149" t="s">
        <v>267</v>
      </c>
      <c r="R35" s="367" t="s">
        <v>267</v>
      </c>
      <c r="S35" s="149" t="s">
        <v>267</v>
      </c>
      <c r="T35" s="149" t="s">
        <v>267</v>
      </c>
      <c r="U35" s="367" t="s">
        <v>267</v>
      </c>
      <c r="V35" s="396" t="s">
        <v>267</v>
      </c>
      <c r="W35" s="396" t="s">
        <v>267</v>
      </c>
      <c r="X35" s="405" t="s">
        <v>267</v>
      </c>
      <c r="Y35" s="367" t="s">
        <v>267</v>
      </c>
      <c r="Z35" s="367" t="s">
        <v>267</v>
      </c>
      <c r="AB35" s="367" t="s">
        <v>528</v>
      </c>
      <c r="AC35" s="367" t="s">
        <v>528</v>
      </c>
      <c r="AD35" s="149"/>
      <c r="AE35" s="367" t="s">
        <v>528</v>
      </c>
      <c r="AF35" s="149"/>
      <c r="AG35" s="149" t="s">
        <v>528</v>
      </c>
      <c r="AH35" s="149" t="s">
        <v>527</v>
      </c>
      <c r="AI35" s="149" t="s">
        <v>526</v>
      </c>
      <c r="AJ35" s="367" t="s">
        <v>526</v>
      </c>
      <c r="AK35" s="367" t="s">
        <v>526</v>
      </c>
      <c r="AL35" s="367" t="s">
        <v>528</v>
      </c>
      <c r="AM35" s="149" t="s">
        <v>528</v>
      </c>
      <c r="AN35" s="396" t="s">
        <v>528</v>
      </c>
      <c r="AO35" s="431" t="s">
        <v>267</v>
      </c>
      <c r="AQ35" s="367" t="s">
        <v>267</v>
      </c>
      <c r="AR35" s="367" t="s">
        <v>267</v>
      </c>
      <c r="AS35" s="367" t="s">
        <v>267</v>
      </c>
      <c r="AT35" s="367" t="s">
        <v>267</v>
      </c>
      <c r="AU35" s="149" t="s">
        <v>267</v>
      </c>
      <c r="AW35" s="149" t="s">
        <v>267</v>
      </c>
      <c r="AX35" s="297" t="s">
        <v>267</v>
      </c>
      <c r="AY35" s="149" t="s">
        <v>267</v>
      </c>
      <c r="AZ35" s="149" t="s">
        <v>267</v>
      </c>
    </row>
    <row r="36" spans="1:52" ht="17.25" customHeight="1">
      <c r="B36" s="148" t="s">
        <v>296</v>
      </c>
      <c r="C36" s="149" t="s">
        <v>86</v>
      </c>
      <c r="D36" s="149" t="s">
        <v>86</v>
      </c>
      <c r="F36" s="367" t="s">
        <v>86</v>
      </c>
      <c r="H36" s="367" t="s">
        <v>86</v>
      </c>
      <c r="J36" s="297" t="s">
        <v>86</v>
      </c>
      <c r="K36" s="149" t="s">
        <v>86</v>
      </c>
      <c r="L36" s="367" t="s">
        <v>86</v>
      </c>
      <c r="M36" s="367" t="s">
        <v>86</v>
      </c>
      <c r="N36" s="149" t="s">
        <v>86</v>
      </c>
      <c r="O36" s="149" t="s">
        <v>86</v>
      </c>
      <c r="P36" s="297" t="s">
        <v>86</v>
      </c>
      <c r="Q36" s="149" t="s">
        <v>86</v>
      </c>
      <c r="R36" s="367" t="s">
        <v>86</v>
      </c>
      <c r="S36" s="149" t="s">
        <v>86</v>
      </c>
      <c r="T36" s="149" t="s">
        <v>86</v>
      </c>
      <c r="U36" s="367" t="s">
        <v>86</v>
      </c>
      <c r="V36" s="396" t="s">
        <v>162</v>
      </c>
      <c r="W36" s="396" t="s">
        <v>86</v>
      </c>
      <c r="X36" s="405" t="s">
        <v>108</v>
      </c>
      <c r="Y36" s="297" t="s">
        <v>108</v>
      </c>
      <c r="Z36" s="367" t="s">
        <v>86</v>
      </c>
      <c r="AB36" s="367" t="s">
        <v>86</v>
      </c>
      <c r="AC36" s="367" t="s">
        <v>86</v>
      </c>
      <c r="AD36" s="149" t="s">
        <v>86</v>
      </c>
      <c r="AE36" s="149" t="s">
        <v>86</v>
      </c>
      <c r="AF36" s="149" t="s">
        <v>86</v>
      </c>
      <c r="AG36" s="149" t="s">
        <v>86</v>
      </c>
      <c r="AH36" s="149" t="s">
        <v>162</v>
      </c>
      <c r="AI36" s="149" t="s">
        <v>162</v>
      </c>
      <c r="AJ36" s="367" t="s">
        <v>162</v>
      </c>
      <c r="AK36" s="367" t="s">
        <v>162</v>
      </c>
      <c r="AL36" s="367" t="s">
        <v>108</v>
      </c>
      <c r="AM36" s="149" t="s">
        <v>108</v>
      </c>
      <c r="AN36" s="396" t="s">
        <v>108</v>
      </c>
      <c r="AO36" s="431" t="s">
        <v>108</v>
      </c>
      <c r="AQ36" s="367" t="s">
        <v>86</v>
      </c>
      <c r="AR36" s="367" t="s">
        <v>86</v>
      </c>
      <c r="AS36" s="367" t="s">
        <v>86</v>
      </c>
      <c r="AT36" s="367" t="s">
        <v>86</v>
      </c>
      <c r="AU36" s="149" t="s">
        <v>86</v>
      </c>
      <c r="AW36" s="149" t="s">
        <v>86</v>
      </c>
      <c r="AX36" s="297" t="s">
        <v>86</v>
      </c>
      <c r="AY36" s="149" t="s">
        <v>86</v>
      </c>
      <c r="AZ36" s="149" t="s">
        <v>86</v>
      </c>
    </row>
    <row r="37" spans="1:52" ht="17.25" customHeight="1">
      <c r="B37" s="148" t="s">
        <v>297</v>
      </c>
      <c r="C37" s="149" t="s">
        <v>267</v>
      </c>
      <c r="D37" s="149" t="s">
        <v>267</v>
      </c>
      <c r="F37" s="367" t="s">
        <v>267</v>
      </c>
      <c r="H37" s="367" t="s">
        <v>267</v>
      </c>
      <c r="J37" s="297" t="s">
        <v>267</v>
      </c>
      <c r="K37" s="149" t="s">
        <v>267</v>
      </c>
      <c r="L37" s="367" t="s">
        <v>267</v>
      </c>
      <c r="M37" s="367" t="s">
        <v>267</v>
      </c>
      <c r="N37" s="149" t="s">
        <v>267</v>
      </c>
      <c r="O37" s="149" t="s">
        <v>267</v>
      </c>
      <c r="P37" s="297" t="s">
        <v>267</v>
      </c>
      <c r="Q37" s="149" t="s">
        <v>267</v>
      </c>
      <c r="R37" s="367" t="s">
        <v>267</v>
      </c>
      <c r="S37" s="149" t="s">
        <v>267</v>
      </c>
      <c r="T37" s="149" t="s">
        <v>267</v>
      </c>
      <c r="U37" s="367" t="s">
        <v>267</v>
      </c>
      <c r="V37" s="396" t="s">
        <v>267</v>
      </c>
      <c r="W37" s="396" t="s">
        <v>267</v>
      </c>
      <c r="X37" s="405" t="s">
        <v>267</v>
      </c>
      <c r="Y37" s="297" t="s">
        <v>267</v>
      </c>
      <c r="Z37" s="367" t="s">
        <v>267</v>
      </c>
      <c r="AB37" s="367" t="s">
        <v>298</v>
      </c>
      <c r="AC37" s="367" t="s">
        <v>298</v>
      </c>
      <c r="AD37" s="149" t="s">
        <v>298</v>
      </c>
      <c r="AE37" s="149" t="s">
        <v>298</v>
      </c>
      <c r="AF37" s="149" t="s">
        <v>298</v>
      </c>
      <c r="AG37" s="149" t="s">
        <v>298</v>
      </c>
      <c r="AH37" s="149" t="s">
        <v>299</v>
      </c>
      <c r="AI37" s="149" t="s">
        <v>300</v>
      </c>
      <c r="AJ37" s="367" t="s">
        <v>299</v>
      </c>
      <c r="AK37" s="367" t="s">
        <v>299</v>
      </c>
      <c r="AL37" s="367" t="s">
        <v>298</v>
      </c>
      <c r="AM37" s="149" t="s">
        <v>599</v>
      </c>
      <c r="AN37" s="396" t="s">
        <v>599</v>
      </c>
      <c r="AO37" s="431" t="s">
        <v>599</v>
      </c>
      <c r="AQ37" s="367" t="s">
        <v>267</v>
      </c>
      <c r="AR37" s="367" t="s">
        <v>267</v>
      </c>
      <c r="AS37" s="367" t="s">
        <v>267</v>
      </c>
      <c r="AT37" s="367" t="s">
        <v>267</v>
      </c>
      <c r="AU37" s="149" t="s">
        <v>267</v>
      </c>
      <c r="AW37" s="149" t="s">
        <v>267</v>
      </c>
      <c r="AX37" s="297" t="s">
        <v>267</v>
      </c>
      <c r="AY37" s="149" t="s">
        <v>267</v>
      </c>
      <c r="AZ37" s="149" t="s">
        <v>267</v>
      </c>
    </row>
    <row r="38" spans="1:52" ht="7.5" customHeight="1">
      <c r="B38" s="115"/>
      <c r="AO38" s="420"/>
    </row>
    <row r="39" spans="1:52" ht="22.5" customHeight="1">
      <c r="B39" s="138" t="s">
        <v>301</v>
      </c>
      <c r="C39" s="155" t="s">
        <v>302</v>
      </c>
      <c r="D39" s="155" t="s">
        <v>302</v>
      </c>
      <c r="F39" s="155" t="s">
        <v>302</v>
      </c>
      <c r="H39" s="155" t="s">
        <v>303</v>
      </c>
      <c r="J39" s="155" t="s">
        <v>302</v>
      </c>
      <c r="K39" s="155" t="s">
        <v>302</v>
      </c>
      <c r="L39" s="155" t="s">
        <v>302</v>
      </c>
      <c r="M39" s="155" t="s">
        <v>302</v>
      </c>
      <c r="N39" s="155" t="s">
        <v>302</v>
      </c>
      <c r="O39" s="155" t="s">
        <v>302</v>
      </c>
      <c r="P39" s="155" t="s">
        <v>302</v>
      </c>
      <c r="Q39" s="155" t="s">
        <v>302</v>
      </c>
      <c r="R39" s="155" t="s">
        <v>934</v>
      </c>
      <c r="S39" s="155" t="s">
        <v>302</v>
      </c>
      <c r="T39" s="155" t="s">
        <v>302</v>
      </c>
      <c r="U39" s="155" t="s">
        <v>302</v>
      </c>
      <c r="V39" s="155" t="s">
        <v>302</v>
      </c>
      <c r="W39" s="155" t="s">
        <v>302</v>
      </c>
      <c r="X39" s="407" t="s">
        <v>302</v>
      </c>
      <c r="Y39" s="155" t="s">
        <v>302</v>
      </c>
      <c r="Z39" s="155" t="s">
        <v>302</v>
      </c>
      <c r="AB39" s="155" t="s">
        <v>302</v>
      </c>
      <c r="AC39" s="155" t="s">
        <v>302</v>
      </c>
      <c r="AD39" s="155" t="s">
        <v>302</v>
      </c>
      <c r="AE39" s="155" t="s">
        <v>302</v>
      </c>
      <c r="AF39" s="155" t="s">
        <v>302</v>
      </c>
      <c r="AG39" s="155" t="s">
        <v>302</v>
      </c>
      <c r="AH39" s="155" t="s">
        <v>303</v>
      </c>
      <c r="AI39" s="155" t="s">
        <v>302</v>
      </c>
      <c r="AJ39" s="155" t="s">
        <v>302</v>
      </c>
      <c r="AK39" s="155" t="s">
        <v>302</v>
      </c>
      <c r="AL39" s="155" t="s">
        <v>302</v>
      </c>
      <c r="AM39" s="155" t="s">
        <v>302</v>
      </c>
      <c r="AN39" s="155" t="s">
        <v>302</v>
      </c>
      <c r="AO39" s="435" t="s">
        <v>302</v>
      </c>
      <c r="AQ39" s="155" t="s">
        <v>945</v>
      </c>
      <c r="AR39" s="155" t="s">
        <v>945</v>
      </c>
      <c r="AS39" s="155" t="s">
        <v>945</v>
      </c>
      <c r="AT39" s="155" t="s">
        <v>945</v>
      </c>
      <c r="AU39" s="337" t="s">
        <v>302</v>
      </c>
      <c r="AW39" s="155" t="s">
        <v>303</v>
      </c>
      <c r="AX39" s="155"/>
      <c r="AY39" s="155" t="s">
        <v>303</v>
      </c>
      <c r="AZ39" s="337" t="s">
        <v>303</v>
      </c>
    </row>
    <row r="40" spans="1:52" ht="16.5" customHeight="1">
      <c r="B40" s="148" t="s">
        <v>304</v>
      </c>
      <c r="C40" s="149" t="s">
        <v>305</v>
      </c>
      <c r="D40" s="149" t="s">
        <v>305</v>
      </c>
      <c r="F40" s="367" t="s">
        <v>305</v>
      </c>
      <c r="H40" s="367" t="s">
        <v>305</v>
      </c>
      <c r="J40" s="297" t="s">
        <v>305</v>
      </c>
      <c r="K40" s="149" t="s">
        <v>305</v>
      </c>
      <c r="L40" s="367" t="s">
        <v>305</v>
      </c>
      <c r="M40" s="367" t="s">
        <v>305</v>
      </c>
      <c r="N40" s="149" t="s">
        <v>305</v>
      </c>
      <c r="O40" s="149" t="s">
        <v>305</v>
      </c>
      <c r="P40" s="297" t="s">
        <v>306</v>
      </c>
      <c r="Q40" s="149" t="s">
        <v>305</v>
      </c>
      <c r="R40" s="367" t="s">
        <v>306</v>
      </c>
      <c r="S40" s="149" t="s">
        <v>305</v>
      </c>
      <c r="T40" s="149" t="s">
        <v>305</v>
      </c>
      <c r="U40" s="367" t="s">
        <v>305</v>
      </c>
      <c r="V40" s="396" t="s">
        <v>305</v>
      </c>
      <c r="W40" s="396" t="s">
        <v>305</v>
      </c>
      <c r="X40" s="405" t="s">
        <v>305</v>
      </c>
      <c r="Y40" s="297" t="s">
        <v>305</v>
      </c>
      <c r="Z40" s="367" t="s">
        <v>305</v>
      </c>
      <c r="AB40" s="367" t="s">
        <v>305</v>
      </c>
      <c r="AC40" s="367" t="s">
        <v>305</v>
      </c>
      <c r="AD40" s="149" t="s">
        <v>305</v>
      </c>
      <c r="AE40" s="149"/>
      <c r="AF40" s="149" t="s">
        <v>305</v>
      </c>
      <c r="AG40" s="149" t="s">
        <v>305</v>
      </c>
      <c r="AH40" s="149" t="s">
        <v>305</v>
      </c>
      <c r="AI40" s="149" t="s">
        <v>305</v>
      </c>
      <c r="AJ40" s="367"/>
      <c r="AK40" s="367"/>
      <c r="AL40" s="367" t="s">
        <v>305</v>
      </c>
      <c r="AM40" s="149" t="s">
        <v>305</v>
      </c>
      <c r="AN40" s="396" t="s">
        <v>306</v>
      </c>
      <c r="AO40" s="431" t="s">
        <v>305</v>
      </c>
      <c r="AQ40" s="367" t="s">
        <v>305</v>
      </c>
      <c r="AR40" s="367" t="s">
        <v>305</v>
      </c>
      <c r="AS40" s="367" t="s">
        <v>305</v>
      </c>
      <c r="AT40" s="367" t="s">
        <v>305</v>
      </c>
      <c r="AU40" s="149" t="s">
        <v>305</v>
      </c>
      <c r="AW40" s="149" t="s">
        <v>305</v>
      </c>
      <c r="AX40" s="297"/>
      <c r="AY40" s="149" t="s">
        <v>305</v>
      </c>
      <c r="AZ40" s="149" t="s">
        <v>305</v>
      </c>
    </row>
    <row r="41" spans="1:52" ht="7.5" customHeight="1">
      <c r="B41" s="115"/>
      <c r="AO41" s="420"/>
    </row>
    <row r="42" spans="1:52" ht="22.5" customHeight="1">
      <c r="B42" s="156" t="s">
        <v>52</v>
      </c>
      <c r="C42" s="155" t="s">
        <v>267</v>
      </c>
      <c r="D42" s="155" t="s">
        <v>267</v>
      </c>
      <c r="F42" s="155" t="s">
        <v>267</v>
      </c>
      <c r="H42" s="155" t="s">
        <v>268</v>
      </c>
      <c r="J42" s="155" t="s">
        <v>268</v>
      </c>
      <c r="K42" s="155" t="s">
        <v>268</v>
      </c>
      <c r="L42" s="155" t="s">
        <v>268</v>
      </c>
      <c r="M42" s="155" t="s">
        <v>268</v>
      </c>
      <c r="N42" s="155" t="s">
        <v>268</v>
      </c>
      <c r="O42" s="155" t="s">
        <v>268</v>
      </c>
      <c r="P42" s="155" t="s">
        <v>268</v>
      </c>
      <c r="Q42" s="155" t="s">
        <v>268</v>
      </c>
      <c r="R42" s="155" t="s">
        <v>268</v>
      </c>
      <c r="S42" s="155" t="s">
        <v>268</v>
      </c>
      <c r="T42" s="155" t="s">
        <v>268</v>
      </c>
      <c r="U42" s="155" t="s">
        <v>268</v>
      </c>
      <c r="V42" s="155" t="s">
        <v>268</v>
      </c>
      <c r="W42" s="155" t="s">
        <v>268</v>
      </c>
      <c r="X42" s="407" t="s">
        <v>268</v>
      </c>
      <c r="Y42" s="155" t="s">
        <v>268</v>
      </c>
      <c r="Z42" s="155" t="s">
        <v>307</v>
      </c>
      <c r="AB42" s="155" t="s">
        <v>268</v>
      </c>
      <c r="AC42" s="155" t="s">
        <v>268</v>
      </c>
      <c r="AD42" s="155" t="s">
        <v>268</v>
      </c>
      <c r="AE42" s="155" t="s">
        <v>268</v>
      </c>
      <c r="AF42" s="155" t="s">
        <v>268</v>
      </c>
      <c r="AG42" s="155" t="s">
        <v>268</v>
      </c>
      <c r="AH42" s="155" t="s">
        <v>268</v>
      </c>
      <c r="AI42" s="155" t="s">
        <v>268</v>
      </c>
      <c r="AJ42" s="155" t="s">
        <v>268</v>
      </c>
      <c r="AK42" s="155" t="s">
        <v>268</v>
      </c>
      <c r="AL42" s="155" t="s">
        <v>268</v>
      </c>
      <c r="AM42" s="155" t="s">
        <v>268</v>
      </c>
      <c r="AN42" s="155" t="s">
        <v>268</v>
      </c>
      <c r="AO42" s="435" t="s">
        <v>268</v>
      </c>
      <c r="AQ42" s="155" t="s">
        <v>268</v>
      </c>
      <c r="AR42" s="155" t="s">
        <v>268</v>
      </c>
      <c r="AS42" s="155" t="s">
        <v>268</v>
      </c>
      <c r="AT42" s="155" t="s">
        <v>268</v>
      </c>
      <c r="AU42" s="337" t="s">
        <v>268</v>
      </c>
      <c r="AW42" s="155" t="s">
        <v>267</v>
      </c>
      <c r="AX42" s="155" t="s">
        <v>267</v>
      </c>
      <c r="AY42" s="155" t="s">
        <v>267</v>
      </c>
      <c r="AZ42" s="337" t="s">
        <v>267</v>
      </c>
    </row>
    <row r="43" spans="1:52" ht="30" customHeight="1">
      <c r="B43" s="148" t="s">
        <v>308</v>
      </c>
      <c r="C43" s="149" t="s">
        <v>267</v>
      </c>
      <c r="D43" s="149" t="s">
        <v>267</v>
      </c>
      <c r="F43" s="367" t="s">
        <v>267</v>
      </c>
      <c r="H43" s="367" t="s">
        <v>491</v>
      </c>
      <c r="J43" s="297" t="s">
        <v>1095</v>
      </c>
      <c r="K43" s="149" t="s">
        <v>495</v>
      </c>
      <c r="L43" s="367" t="s">
        <v>1099</v>
      </c>
      <c r="M43" s="367" t="s">
        <v>1098</v>
      </c>
      <c r="N43" s="149" t="s">
        <v>497</v>
      </c>
      <c r="O43" s="149" t="s">
        <v>496</v>
      </c>
      <c r="P43" s="297" t="s">
        <v>868</v>
      </c>
      <c r="Q43" s="149" t="s">
        <v>497</v>
      </c>
      <c r="R43" s="367" t="s">
        <v>924</v>
      </c>
      <c r="S43" s="149" t="s">
        <v>500</v>
      </c>
      <c r="T43" s="149" t="s">
        <v>637</v>
      </c>
      <c r="U43" s="396" t="s">
        <v>497</v>
      </c>
      <c r="V43" s="396" t="s">
        <v>497</v>
      </c>
      <c r="W43" s="405" t="s">
        <v>1058</v>
      </c>
      <c r="X43" s="405" t="s">
        <v>1015</v>
      </c>
      <c r="Y43" s="297" t="s">
        <v>879</v>
      </c>
      <c r="Z43" s="367" t="s">
        <v>962</v>
      </c>
      <c r="AB43" s="367" t="s">
        <v>1006</v>
      </c>
      <c r="AC43" s="367" t="s">
        <v>911</v>
      </c>
      <c r="AD43" s="149" t="s">
        <v>502</v>
      </c>
      <c r="AE43" s="149" t="s">
        <v>502</v>
      </c>
      <c r="AF43" s="149" t="s">
        <v>493</v>
      </c>
      <c r="AG43" s="149" t="s">
        <v>623</v>
      </c>
      <c r="AH43" s="149" t="s">
        <v>494</v>
      </c>
      <c r="AI43" s="149" t="s">
        <v>505</v>
      </c>
      <c r="AJ43" s="367" t="s">
        <v>1106</v>
      </c>
      <c r="AK43" s="367" t="s">
        <v>1106</v>
      </c>
      <c r="AL43" s="367" t="s">
        <v>992</v>
      </c>
      <c r="AM43" s="149" t="s">
        <v>506</v>
      </c>
      <c r="AN43" s="396" t="s">
        <v>507</v>
      </c>
      <c r="AO43" s="431" t="s">
        <v>976</v>
      </c>
      <c r="AQ43" s="367" t="s">
        <v>1039</v>
      </c>
      <c r="AR43" s="367" t="s">
        <v>1039</v>
      </c>
      <c r="AS43" s="367" t="s">
        <v>868</v>
      </c>
      <c r="AT43" s="367" t="s">
        <v>868</v>
      </c>
      <c r="AU43" s="149" t="s">
        <v>290</v>
      </c>
      <c r="AW43" s="149" t="s">
        <v>267</v>
      </c>
      <c r="AX43" s="297" t="s">
        <v>267</v>
      </c>
      <c r="AY43" s="149" t="s">
        <v>267</v>
      </c>
      <c r="AZ43" s="149" t="s">
        <v>267</v>
      </c>
    </row>
    <row r="44" spans="1:52" ht="35.25" customHeight="1">
      <c r="B44" s="148" t="s">
        <v>490</v>
      </c>
      <c r="C44" s="149" t="s">
        <v>267</v>
      </c>
      <c r="D44" s="149" t="s">
        <v>267</v>
      </c>
      <c r="F44" s="367" t="s">
        <v>267</v>
      </c>
      <c r="H44" s="367" t="s">
        <v>1126</v>
      </c>
      <c r="J44" s="297" t="s">
        <v>1094</v>
      </c>
      <c r="K44" s="149" t="s">
        <v>492</v>
      </c>
      <c r="L44" s="367" t="s">
        <v>1100</v>
      </c>
      <c r="M44" s="367" t="s">
        <v>1097</v>
      </c>
      <c r="N44" s="149" t="s">
        <v>1096</v>
      </c>
      <c r="O44" s="149" t="s">
        <v>309</v>
      </c>
      <c r="P44" s="297" t="s">
        <v>869</v>
      </c>
      <c r="Q44" s="149" t="s">
        <v>498</v>
      </c>
      <c r="R44" s="367" t="s">
        <v>925</v>
      </c>
      <c r="S44" s="149" t="s">
        <v>499</v>
      </c>
      <c r="T44" s="149" t="s">
        <v>638</v>
      </c>
      <c r="U44" s="396" t="s">
        <v>1052</v>
      </c>
      <c r="V44" s="396" t="s">
        <v>1053</v>
      </c>
      <c r="W44" s="405" t="s">
        <v>940</v>
      </c>
      <c r="X44" s="405" t="s">
        <v>963</v>
      </c>
      <c r="Y44" s="297" t="s">
        <v>878</v>
      </c>
      <c r="Z44" s="367" t="s">
        <v>963</v>
      </c>
      <c r="AB44" s="367" t="s">
        <v>1007</v>
      </c>
      <c r="AC44" s="367" t="s">
        <v>912</v>
      </c>
      <c r="AD44" s="149" t="s">
        <v>913</v>
      </c>
      <c r="AE44" s="149" t="s">
        <v>614</v>
      </c>
      <c r="AF44" s="149" t="s">
        <v>503</v>
      </c>
      <c r="AG44" s="149" t="s">
        <v>624</v>
      </c>
      <c r="AH44" s="149" t="s">
        <v>501</v>
      </c>
      <c r="AI44" s="149" t="s">
        <v>504</v>
      </c>
      <c r="AJ44" s="367" t="s">
        <v>1107</v>
      </c>
      <c r="AK44" s="367" t="s">
        <v>1107</v>
      </c>
      <c r="AL44" s="367" t="s">
        <v>993</v>
      </c>
      <c r="AM44" s="149" t="s">
        <v>310</v>
      </c>
      <c r="AN44" s="396" t="s">
        <v>508</v>
      </c>
      <c r="AO44" s="431" t="s">
        <v>977</v>
      </c>
      <c r="AQ44" s="367" t="s">
        <v>1040</v>
      </c>
      <c r="AR44" s="367" t="s">
        <v>1040</v>
      </c>
      <c r="AS44" s="367" t="s">
        <v>946</v>
      </c>
      <c r="AT44" s="367" t="s">
        <v>946</v>
      </c>
      <c r="AU44" s="149" t="s">
        <v>290</v>
      </c>
      <c r="AW44" s="149" t="s">
        <v>267</v>
      </c>
      <c r="AX44" s="297" t="s">
        <v>267</v>
      </c>
      <c r="AY44" s="149" t="s">
        <v>267</v>
      </c>
      <c r="AZ44" s="149" t="s">
        <v>267</v>
      </c>
    </row>
    <row r="45" spans="1:52" ht="16.5" customHeight="1">
      <c r="B45" s="148" t="s">
        <v>46</v>
      </c>
      <c r="C45" s="149" t="s">
        <v>267</v>
      </c>
      <c r="D45" s="149" t="s">
        <v>267</v>
      </c>
      <c r="F45" s="367" t="s">
        <v>267</v>
      </c>
      <c r="H45" s="367" t="s">
        <v>267</v>
      </c>
      <c r="J45" s="297" t="s">
        <v>267</v>
      </c>
      <c r="K45" s="149" t="s">
        <v>267</v>
      </c>
      <c r="L45" s="367" t="s">
        <v>267</v>
      </c>
      <c r="M45" s="367" t="s">
        <v>267</v>
      </c>
      <c r="N45" s="149" t="s">
        <v>268</v>
      </c>
      <c r="O45" s="149" t="s">
        <v>267</v>
      </c>
      <c r="P45" s="297" t="s">
        <v>267</v>
      </c>
      <c r="Q45" s="149" t="s">
        <v>267</v>
      </c>
      <c r="R45" s="367" t="s">
        <v>268</v>
      </c>
      <c r="S45" s="149" t="s">
        <v>267</v>
      </c>
      <c r="T45" s="149" t="s">
        <v>267</v>
      </c>
      <c r="U45" s="396" t="s">
        <v>268</v>
      </c>
      <c r="V45" s="396" t="s">
        <v>268</v>
      </c>
      <c r="W45" s="396" t="s">
        <v>268</v>
      </c>
      <c r="X45" s="367" t="s">
        <v>268</v>
      </c>
      <c r="Y45" s="297" t="s">
        <v>268</v>
      </c>
      <c r="Z45" s="367" t="s">
        <v>268</v>
      </c>
      <c r="AB45" s="367" t="s">
        <v>267</v>
      </c>
      <c r="AC45" s="367" t="s">
        <v>268</v>
      </c>
      <c r="AD45" s="149" t="s">
        <v>267</v>
      </c>
      <c r="AE45" s="149" t="s">
        <v>267</v>
      </c>
      <c r="AF45" s="149" t="s">
        <v>268</v>
      </c>
      <c r="AG45" s="149" t="s">
        <v>268</v>
      </c>
      <c r="AH45" s="149" t="s">
        <v>268</v>
      </c>
      <c r="AI45" s="149" t="s">
        <v>267</v>
      </c>
      <c r="AJ45" s="367" t="s">
        <v>978</v>
      </c>
      <c r="AK45" s="367" t="s">
        <v>978</v>
      </c>
      <c r="AL45" s="367" t="s">
        <v>978</v>
      </c>
      <c r="AM45" s="367" t="s">
        <v>978</v>
      </c>
      <c r="AN45" s="396" t="s">
        <v>978</v>
      </c>
      <c r="AO45" s="431" t="s">
        <v>978</v>
      </c>
      <c r="AQ45" s="367" t="s">
        <v>267</v>
      </c>
      <c r="AR45" s="367" t="s">
        <v>267</v>
      </c>
      <c r="AS45" s="367" t="s">
        <v>267</v>
      </c>
      <c r="AT45" s="367" t="s">
        <v>267</v>
      </c>
      <c r="AU45" s="149" t="s">
        <v>267</v>
      </c>
      <c r="AW45" s="149" t="s">
        <v>267</v>
      </c>
      <c r="AX45" s="297" t="s">
        <v>267</v>
      </c>
      <c r="AY45" s="149" t="s">
        <v>267</v>
      </c>
      <c r="AZ45" s="149" t="s">
        <v>267</v>
      </c>
    </row>
    <row r="46" spans="1:52" ht="9.75" customHeight="1">
      <c r="B46" s="148"/>
      <c r="C46" s="149"/>
      <c r="D46" s="149"/>
      <c r="F46" s="367"/>
      <c r="H46" s="367"/>
      <c r="J46" s="297"/>
      <c r="K46" s="149"/>
      <c r="L46" s="367"/>
      <c r="M46" s="367"/>
      <c r="N46" s="149"/>
      <c r="O46" s="149"/>
      <c r="P46" s="297"/>
      <c r="Q46" s="149"/>
      <c r="R46" s="367"/>
      <c r="S46" s="149"/>
      <c r="T46" s="149"/>
      <c r="U46" s="396"/>
      <c r="V46" s="396"/>
      <c r="W46" s="405"/>
      <c r="X46" s="405"/>
      <c r="Y46" s="297"/>
      <c r="Z46" s="367"/>
      <c r="AB46" s="367"/>
      <c r="AC46" s="367"/>
      <c r="AD46" s="149"/>
      <c r="AE46" s="149"/>
      <c r="AF46" s="149"/>
      <c r="AG46" s="149"/>
      <c r="AH46" s="149"/>
      <c r="AI46" s="149"/>
      <c r="AJ46" s="449"/>
      <c r="AK46" s="449"/>
      <c r="AL46" s="449"/>
      <c r="AM46" s="146"/>
      <c r="AN46" s="146"/>
      <c r="AO46" s="433"/>
      <c r="AQ46" s="367"/>
      <c r="AR46" s="367"/>
      <c r="AS46" s="367"/>
      <c r="AT46" s="367"/>
      <c r="AU46" s="149"/>
      <c r="AW46" s="149"/>
      <c r="AX46" s="297"/>
      <c r="AY46" s="149"/>
      <c r="AZ46" s="149"/>
    </row>
    <row r="47" spans="1:52" ht="17.25" customHeight="1">
      <c r="A47" s="535"/>
      <c r="B47" s="148" t="s">
        <v>311</v>
      </c>
      <c r="C47" s="149" t="s">
        <v>312</v>
      </c>
      <c r="D47" s="149" t="s">
        <v>312</v>
      </c>
      <c r="F47" s="367" t="s">
        <v>312</v>
      </c>
      <c r="H47" s="367" t="s">
        <v>312</v>
      </c>
      <c r="J47" s="297" t="s">
        <v>312</v>
      </c>
      <c r="K47" s="149" t="s">
        <v>312</v>
      </c>
      <c r="L47" s="367" t="s">
        <v>312</v>
      </c>
      <c r="M47" s="367" t="s">
        <v>312</v>
      </c>
      <c r="N47" s="149" t="s">
        <v>312</v>
      </c>
      <c r="O47" s="149" t="s">
        <v>312</v>
      </c>
      <c r="P47" s="297" t="s">
        <v>312</v>
      </c>
      <c r="Q47" s="149" t="s">
        <v>312</v>
      </c>
      <c r="R47" s="367" t="s">
        <v>312</v>
      </c>
      <c r="S47" s="149" t="s">
        <v>312</v>
      </c>
      <c r="T47" s="149" t="s">
        <v>312</v>
      </c>
      <c r="U47" s="367" t="s">
        <v>312</v>
      </c>
      <c r="V47" s="396" t="s">
        <v>312</v>
      </c>
      <c r="W47" s="396" t="s">
        <v>312</v>
      </c>
      <c r="X47" s="405" t="s">
        <v>312</v>
      </c>
      <c r="Y47" s="297" t="s">
        <v>312</v>
      </c>
      <c r="Z47" s="367" t="s">
        <v>312</v>
      </c>
      <c r="AB47" s="367" t="s">
        <v>312</v>
      </c>
      <c r="AC47" s="367" t="s">
        <v>312</v>
      </c>
      <c r="AD47" s="149" t="s">
        <v>312</v>
      </c>
      <c r="AE47" s="149" t="s">
        <v>312</v>
      </c>
      <c r="AF47" s="149" t="s">
        <v>312</v>
      </c>
      <c r="AG47" s="149" t="s">
        <v>312</v>
      </c>
      <c r="AH47" s="149" t="s">
        <v>312</v>
      </c>
      <c r="AI47" s="149" t="s">
        <v>312</v>
      </c>
      <c r="AJ47" s="367" t="s">
        <v>312</v>
      </c>
      <c r="AK47" s="367" t="s">
        <v>312</v>
      </c>
      <c r="AL47" s="367" t="s">
        <v>312</v>
      </c>
      <c r="AM47" s="149" t="s">
        <v>312</v>
      </c>
      <c r="AN47" s="396" t="s">
        <v>312</v>
      </c>
      <c r="AO47" s="431" t="s">
        <v>312</v>
      </c>
      <c r="AQ47" s="367" t="s">
        <v>312</v>
      </c>
      <c r="AR47" s="367" t="s">
        <v>312</v>
      </c>
      <c r="AS47" s="367" t="s">
        <v>312</v>
      </c>
      <c r="AT47" s="367" t="s">
        <v>312</v>
      </c>
      <c r="AU47" s="149" t="s">
        <v>312</v>
      </c>
      <c r="AW47" s="149" t="s">
        <v>312</v>
      </c>
      <c r="AX47" s="297" t="s">
        <v>312</v>
      </c>
      <c r="AY47" s="149" t="s">
        <v>312</v>
      </c>
      <c r="AZ47" s="149" t="s">
        <v>312</v>
      </c>
    </row>
    <row r="48" spans="1:52" ht="17.25" customHeight="1">
      <c r="A48" s="535"/>
      <c r="B48" s="148" t="s">
        <v>313</v>
      </c>
      <c r="C48" s="149" t="s">
        <v>314</v>
      </c>
      <c r="D48" s="149" t="s">
        <v>314</v>
      </c>
      <c r="F48" s="367" t="s">
        <v>1068</v>
      </c>
      <c r="H48" s="170" t="s">
        <v>316</v>
      </c>
      <c r="J48" s="266" t="s">
        <v>634</v>
      </c>
      <c r="K48" s="149" t="s">
        <v>316</v>
      </c>
      <c r="L48" s="266" t="s">
        <v>634</v>
      </c>
      <c r="M48" s="266" t="s">
        <v>634</v>
      </c>
      <c r="N48" s="149" t="s">
        <v>315</v>
      </c>
      <c r="O48" s="149" t="s">
        <v>315</v>
      </c>
      <c r="P48" s="266" t="s">
        <v>634</v>
      </c>
      <c r="Q48" s="149" t="s">
        <v>317</v>
      </c>
      <c r="R48" s="266" t="s">
        <v>634</v>
      </c>
      <c r="S48" s="149" t="s">
        <v>315</v>
      </c>
      <c r="T48" s="266" t="s">
        <v>634</v>
      </c>
      <c r="U48" s="266" t="s">
        <v>634</v>
      </c>
      <c r="V48" s="397" t="s">
        <v>634</v>
      </c>
      <c r="W48" s="397" t="s">
        <v>634</v>
      </c>
      <c r="X48" s="266" t="s">
        <v>634</v>
      </c>
      <c r="Y48" s="266" t="s">
        <v>634</v>
      </c>
      <c r="Z48" s="266" t="s">
        <v>634</v>
      </c>
      <c r="AB48" s="266" t="s">
        <v>909</v>
      </c>
      <c r="AC48" s="266" t="s">
        <v>909</v>
      </c>
      <c r="AD48" s="149" t="s">
        <v>316</v>
      </c>
      <c r="AE48" s="266" t="s">
        <v>634</v>
      </c>
      <c r="AF48" s="149" t="s">
        <v>316</v>
      </c>
      <c r="AG48" s="266" t="s">
        <v>634</v>
      </c>
      <c r="AH48" s="149" t="s">
        <v>316</v>
      </c>
      <c r="AI48" s="266" t="s">
        <v>625</v>
      </c>
      <c r="AJ48" s="266" t="s">
        <v>625</v>
      </c>
      <c r="AK48" s="266" t="s">
        <v>625</v>
      </c>
      <c r="AL48" s="367" t="s">
        <v>634</v>
      </c>
      <c r="AM48" s="149" t="s">
        <v>316</v>
      </c>
      <c r="AN48" s="396" t="s">
        <v>314</v>
      </c>
      <c r="AO48" s="433" t="s">
        <v>634</v>
      </c>
      <c r="AQ48" s="367" t="s">
        <v>947</v>
      </c>
      <c r="AR48" s="367" t="s">
        <v>947</v>
      </c>
      <c r="AS48" s="367" t="s">
        <v>947</v>
      </c>
      <c r="AT48" s="367" t="s">
        <v>947</v>
      </c>
      <c r="AU48" s="149" t="s">
        <v>315</v>
      </c>
      <c r="AW48" s="149" t="s">
        <v>318</v>
      </c>
      <c r="AX48" s="266" t="s">
        <v>888</v>
      </c>
      <c r="AY48" s="149" t="s">
        <v>318</v>
      </c>
      <c r="AZ48" s="149" t="s">
        <v>318</v>
      </c>
    </row>
    <row r="49" spans="1:52" ht="17.25" customHeight="1">
      <c r="A49" s="535"/>
      <c r="B49" s="148" t="s">
        <v>319</v>
      </c>
      <c r="C49" s="149" t="s">
        <v>267</v>
      </c>
      <c r="D49" s="149" t="s">
        <v>267</v>
      </c>
      <c r="F49" s="170" t="s">
        <v>1069</v>
      </c>
      <c r="H49" s="170" t="s">
        <v>1127</v>
      </c>
      <c r="J49" s="297" t="s">
        <v>320</v>
      </c>
      <c r="K49" s="149" t="s">
        <v>320</v>
      </c>
      <c r="L49" s="367" t="s">
        <v>320</v>
      </c>
      <c r="M49" s="367" t="s">
        <v>320</v>
      </c>
      <c r="N49" s="149" t="s">
        <v>320</v>
      </c>
      <c r="O49" s="149" t="s">
        <v>320</v>
      </c>
      <c r="P49" s="297" t="s">
        <v>320</v>
      </c>
      <c r="Q49" s="149" t="s">
        <v>267</v>
      </c>
      <c r="R49" s="367" t="s">
        <v>320</v>
      </c>
      <c r="S49" s="149" t="s">
        <v>320</v>
      </c>
      <c r="T49" s="149" t="s">
        <v>320</v>
      </c>
      <c r="U49" s="367" t="s">
        <v>320</v>
      </c>
      <c r="V49" s="396" t="s">
        <v>320</v>
      </c>
      <c r="W49" s="396" t="s">
        <v>320</v>
      </c>
      <c r="X49" s="405" t="s">
        <v>320</v>
      </c>
      <c r="Y49" s="297" t="s">
        <v>320</v>
      </c>
      <c r="Z49" s="367" t="s">
        <v>320</v>
      </c>
      <c r="AB49" s="367" t="s">
        <v>320</v>
      </c>
      <c r="AC49" s="367" t="s">
        <v>320</v>
      </c>
      <c r="AD49" s="149" t="s">
        <v>320</v>
      </c>
      <c r="AE49" s="149" t="s">
        <v>320</v>
      </c>
      <c r="AF49" s="149" t="s">
        <v>320</v>
      </c>
      <c r="AG49" s="149" t="s">
        <v>320</v>
      </c>
      <c r="AH49" s="149" t="s">
        <v>320</v>
      </c>
      <c r="AI49" s="149" t="s">
        <v>320</v>
      </c>
      <c r="AJ49" s="367" t="s">
        <v>320</v>
      </c>
      <c r="AK49" s="367" t="s">
        <v>320</v>
      </c>
      <c r="AL49" s="367" t="s">
        <v>320</v>
      </c>
      <c r="AM49" s="149" t="s">
        <v>320</v>
      </c>
      <c r="AN49" s="396" t="s">
        <v>320</v>
      </c>
      <c r="AO49" s="433" t="s">
        <v>320</v>
      </c>
      <c r="AQ49" s="367" t="s">
        <v>320</v>
      </c>
      <c r="AR49" s="367" t="s">
        <v>320</v>
      </c>
      <c r="AS49" s="367" t="s">
        <v>320</v>
      </c>
      <c r="AT49" s="367" t="s">
        <v>320</v>
      </c>
      <c r="AU49" s="149" t="s">
        <v>320</v>
      </c>
      <c r="AW49" s="149" t="s">
        <v>267</v>
      </c>
      <c r="AX49" s="297" t="s">
        <v>267</v>
      </c>
      <c r="AY49" s="149" t="s">
        <v>267</v>
      </c>
      <c r="AZ49" s="149" t="s">
        <v>267</v>
      </c>
    </row>
    <row r="50" spans="1:52" ht="17.25" customHeight="1">
      <c r="A50" s="535"/>
      <c r="B50" s="148" t="s">
        <v>321</v>
      </c>
      <c r="C50" s="149" t="s">
        <v>267</v>
      </c>
      <c r="D50" s="149" t="s">
        <v>267</v>
      </c>
      <c r="F50" s="367" t="s">
        <v>861</v>
      </c>
      <c r="H50" s="367" t="s">
        <v>323</v>
      </c>
      <c r="J50" s="297" t="s">
        <v>861</v>
      </c>
      <c r="K50" s="149" t="s">
        <v>323</v>
      </c>
      <c r="L50" s="367" t="s">
        <v>861</v>
      </c>
      <c r="M50" s="367" t="s">
        <v>861</v>
      </c>
      <c r="N50" s="149" t="s">
        <v>322</v>
      </c>
      <c r="O50" s="149" t="s">
        <v>322</v>
      </c>
      <c r="P50" s="297" t="s">
        <v>861</v>
      </c>
      <c r="Q50" s="149" t="s">
        <v>324</v>
      </c>
      <c r="R50" s="367" t="s">
        <v>861</v>
      </c>
      <c r="S50" s="149" t="s">
        <v>322</v>
      </c>
      <c r="T50" s="367" t="s">
        <v>861</v>
      </c>
      <c r="U50" s="367" t="s">
        <v>861</v>
      </c>
      <c r="V50" s="396" t="s">
        <v>861</v>
      </c>
      <c r="W50" s="396" t="s">
        <v>861</v>
      </c>
      <c r="X50" s="367" t="s">
        <v>861</v>
      </c>
      <c r="Y50" s="297" t="s">
        <v>861</v>
      </c>
      <c r="Z50" s="367" t="s">
        <v>861</v>
      </c>
      <c r="AB50" s="367" t="s">
        <v>861</v>
      </c>
      <c r="AC50" s="367" t="s">
        <v>861</v>
      </c>
      <c r="AD50" s="149" t="s">
        <v>325</v>
      </c>
      <c r="AE50" s="367" t="s">
        <v>861</v>
      </c>
      <c r="AF50" s="149" t="s">
        <v>325</v>
      </c>
      <c r="AG50" s="367" t="s">
        <v>861</v>
      </c>
      <c r="AH50" s="149" t="s">
        <v>325</v>
      </c>
      <c r="AI50" s="149" t="s">
        <v>325</v>
      </c>
      <c r="AJ50" s="367" t="s">
        <v>861</v>
      </c>
      <c r="AK50" s="367" t="s">
        <v>861</v>
      </c>
      <c r="AL50" s="367" t="s">
        <v>861</v>
      </c>
      <c r="AM50" s="149" t="s">
        <v>326</v>
      </c>
      <c r="AN50" s="396" t="s">
        <v>326</v>
      </c>
      <c r="AO50" s="433" t="s">
        <v>861</v>
      </c>
      <c r="AQ50" s="367" t="s">
        <v>323</v>
      </c>
      <c r="AR50" s="367" t="s">
        <v>323</v>
      </c>
      <c r="AS50" s="367" t="s">
        <v>861</v>
      </c>
      <c r="AT50" s="367" t="s">
        <v>861</v>
      </c>
      <c r="AU50" s="149" t="s">
        <v>322</v>
      </c>
      <c r="AW50" s="149" t="s">
        <v>327</v>
      </c>
      <c r="AX50" s="297" t="s">
        <v>327</v>
      </c>
      <c r="AY50" s="149" t="s">
        <v>327</v>
      </c>
      <c r="AZ50" s="149" t="s">
        <v>327</v>
      </c>
    </row>
    <row r="51" spans="1:52" ht="17.25" customHeight="1">
      <c r="A51" s="535"/>
      <c r="B51" s="148" t="s">
        <v>43</v>
      </c>
      <c r="C51" s="149" t="s">
        <v>267</v>
      </c>
      <c r="D51" s="149" t="s">
        <v>267</v>
      </c>
      <c r="F51" s="367" t="s">
        <v>328</v>
      </c>
      <c r="H51" s="367" t="s">
        <v>328</v>
      </c>
      <c r="J51" s="297" t="s">
        <v>328</v>
      </c>
      <c r="K51" s="149" t="s">
        <v>328</v>
      </c>
      <c r="L51" s="367" t="s">
        <v>328</v>
      </c>
      <c r="M51" s="367" t="s">
        <v>328</v>
      </c>
      <c r="N51" s="149" t="s">
        <v>328</v>
      </c>
      <c r="O51" s="149" t="s">
        <v>328</v>
      </c>
      <c r="P51" s="297" t="s">
        <v>328</v>
      </c>
      <c r="Q51" s="149" t="s">
        <v>267</v>
      </c>
      <c r="R51" s="367" t="s">
        <v>328</v>
      </c>
      <c r="S51" s="149" t="s">
        <v>328</v>
      </c>
      <c r="T51" s="149" t="s">
        <v>328</v>
      </c>
      <c r="U51" s="367" t="s">
        <v>328</v>
      </c>
      <c r="V51" s="396" t="s">
        <v>328</v>
      </c>
      <c r="W51" s="396" t="s">
        <v>328</v>
      </c>
      <c r="X51" s="405" t="s">
        <v>328</v>
      </c>
      <c r="Y51" s="297" t="s">
        <v>328</v>
      </c>
      <c r="Z51" s="367" t="s">
        <v>267</v>
      </c>
      <c r="AA51" s="157"/>
      <c r="AB51" s="367" t="s">
        <v>328</v>
      </c>
      <c r="AC51" s="367" t="s">
        <v>328</v>
      </c>
      <c r="AD51" s="149" t="s">
        <v>328</v>
      </c>
      <c r="AE51" s="149" t="s">
        <v>328</v>
      </c>
      <c r="AF51" s="149" t="s">
        <v>328</v>
      </c>
      <c r="AG51" s="149" t="s">
        <v>328</v>
      </c>
      <c r="AH51" s="149" t="s">
        <v>328</v>
      </c>
      <c r="AI51" s="149" t="s">
        <v>328</v>
      </c>
      <c r="AJ51" s="367" t="s">
        <v>328</v>
      </c>
      <c r="AK51" s="367" t="s">
        <v>328</v>
      </c>
      <c r="AL51" s="367" t="s">
        <v>328</v>
      </c>
      <c r="AM51" s="149" t="s">
        <v>267</v>
      </c>
      <c r="AN51" s="396" t="s">
        <v>267</v>
      </c>
      <c r="AO51" s="431" t="s">
        <v>267</v>
      </c>
      <c r="AQ51" s="367" t="s">
        <v>1030</v>
      </c>
      <c r="AR51" s="367" t="s">
        <v>1030</v>
      </c>
      <c r="AS51" s="367" t="s">
        <v>329</v>
      </c>
      <c r="AT51" s="367" t="s">
        <v>329</v>
      </c>
      <c r="AU51" s="149" t="s">
        <v>329</v>
      </c>
      <c r="AW51" s="149" t="s">
        <v>267</v>
      </c>
      <c r="AX51" s="297" t="s">
        <v>267</v>
      </c>
      <c r="AY51" s="149" t="s">
        <v>267</v>
      </c>
      <c r="AZ51" s="149" t="s">
        <v>267</v>
      </c>
    </row>
    <row r="52" spans="1:52" ht="17.25" customHeight="1">
      <c r="B52" s="115"/>
      <c r="AJ52" s="367" t="s">
        <v>267</v>
      </c>
      <c r="AK52" s="367" t="s">
        <v>267</v>
      </c>
      <c r="AO52" s="420"/>
    </row>
    <row r="53" spans="1:52" ht="24.75" customHeight="1">
      <c r="B53" s="148" t="s">
        <v>54</v>
      </c>
      <c r="C53" s="149" t="s">
        <v>267</v>
      </c>
      <c r="D53" s="149" t="s">
        <v>267</v>
      </c>
      <c r="F53" s="367" t="s">
        <v>267</v>
      </c>
      <c r="H53" s="367" t="s">
        <v>267</v>
      </c>
      <c r="J53" s="297" t="s">
        <v>267</v>
      </c>
      <c r="K53" s="149" t="s">
        <v>268</v>
      </c>
      <c r="L53" s="367" t="s">
        <v>267</v>
      </c>
      <c r="M53" s="367" t="s">
        <v>267</v>
      </c>
      <c r="N53" s="149" t="s">
        <v>267</v>
      </c>
      <c r="O53" s="149" t="s">
        <v>267</v>
      </c>
      <c r="P53" s="297" t="s">
        <v>268</v>
      </c>
      <c r="Q53" s="149" t="s">
        <v>267</v>
      </c>
      <c r="R53" s="367" t="s">
        <v>268</v>
      </c>
      <c r="S53" s="149" t="s">
        <v>267</v>
      </c>
      <c r="T53" s="149" t="s">
        <v>267</v>
      </c>
      <c r="U53" s="367" t="s">
        <v>267</v>
      </c>
      <c r="V53" s="396" t="s">
        <v>267</v>
      </c>
      <c r="W53" s="405" t="s">
        <v>1059</v>
      </c>
      <c r="X53" s="405" t="s">
        <v>267</v>
      </c>
      <c r="Y53" s="297" t="s">
        <v>267</v>
      </c>
      <c r="Z53" s="367" t="s">
        <v>267</v>
      </c>
      <c r="AB53" s="367" t="s">
        <v>267</v>
      </c>
      <c r="AC53" s="367" t="s">
        <v>267</v>
      </c>
      <c r="AD53" s="149" t="s">
        <v>267</v>
      </c>
      <c r="AE53" s="149" t="s">
        <v>267</v>
      </c>
      <c r="AF53" s="149" t="s">
        <v>267</v>
      </c>
      <c r="AG53" s="149" t="s">
        <v>267</v>
      </c>
      <c r="AH53" s="149" t="s">
        <v>267</v>
      </c>
      <c r="AI53" s="149" t="s">
        <v>267</v>
      </c>
      <c r="AJ53" s="367" t="s">
        <v>267</v>
      </c>
      <c r="AK53" s="367" t="s">
        <v>267</v>
      </c>
      <c r="AL53" s="367" t="s">
        <v>267</v>
      </c>
      <c r="AM53" s="149" t="s">
        <v>267</v>
      </c>
      <c r="AN53" s="396" t="s">
        <v>267</v>
      </c>
      <c r="AO53" s="431" t="s">
        <v>267</v>
      </c>
      <c r="AQ53" s="367" t="s">
        <v>948</v>
      </c>
      <c r="AR53" s="367" t="s">
        <v>948</v>
      </c>
      <c r="AS53" s="367" t="s">
        <v>948</v>
      </c>
      <c r="AT53" s="367" t="s">
        <v>948</v>
      </c>
      <c r="AU53" s="149" t="s">
        <v>330</v>
      </c>
      <c r="AW53" s="149" t="s">
        <v>267</v>
      </c>
      <c r="AX53" s="297" t="s">
        <v>267</v>
      </c>
      <c r="AY53" s="149" t="s">
        <v>267</v>
      </c>
      <c r="AZ53" s="149" t="s">
        <v>267</v>
      </c>
    </row>
    <row r="54" spans="1:52" ht="17.25" customHeight="1">
      <c r="B54" s="148" t="s">
        <v>55</v>
      </c>
      <c r="C54" s="149" t="s">
        <v>267</v>
      </c>
      <c r="D54" s="149" t="s">
        <v>267</v>
      </c>
      <c r="F54" s="367" t="s">
        <v>267</v>
      </c>
      <c r="H54" s="367" t="s">
        <v>267</v>
      </c>
      <c r="J54" s="297" t="s">
        <v>267</v>
      </c>
      <c r="K54" s="149" t="s">
        <v>268</v>
      </c>
      <c r="L54" s="367" t="s">
        <v>267</v>
      </c>
      <c r="M54" s="367" t="s">
        <v>267</v>
      </c>
      <c r="N54" s="149" t="s">
        <v>267</v>
      </c>
      <c r="O54" s="149" t="s">
        <v>267</v>
      </c>
      <c r="P54" s="297" t="s">
        <v>268</v>
      </c>
      <c r="Q54" s="149" t="s">
        <v>267</v>
      </c>
      <c r="R54" s="367" t="s">
        <v>268</v>
      </c>
      <c r="S54" s="149" t="s">
        <v>267</v>
      </c>
      <c r="T54" s="149" t="s">
        <v>267</v>
      </c>
      <c r="U54" s="367" t="s">
        <v>267</v>
      </c>
      <c r="V54" s="396" t="s">
        <v>267</v>
      </c>
      <c r="W54" s="405" t="s">
        <v>268</v>
      </c>
      <c r="X54" s="405" t="s">
        <v>267</v>
      </c>
      <c r="Y54" s="297" t="s">
        <v>267</v>
      </c>
      <c r="Z54" s="367" t="s">
        <v>267</v>
      </c>
      <c r="AB54" s="367" t="s">
        <v>267</v>
      </c>
      <c r="AC54" s="367" t="s">
        <v>267</v>
      </c>
      <c r="AD54" s="149" t="s">
        <v>267</v>
      </c>
      <c r="AE54" s="149" t="s">
        <v>267</v>
      </c>
      <c r="AF54" s="149" t="s">
        <v>267</v>
      </c>
      <c r="AG54" s="149" t="s">
        <v>267</v>
      </c>
      <c r="AH54" s="149" t="s">
        <v>267</v>
      </c>
      <c r="AI54" s="149" t="s">
        <v>267</v>
      </c>
      <c r="AJ54" s="367" t="s">
        <v>267</v>
      </c>
      <c r="AK54" s="367" t="s">
        <v>267</v>
      </c>
      <c r="AL54" s="367" t="s">
        <v>267</v>
      </c>
      <c r="AM54" s="149" t="s">
        <v>267</v>
      </c>
      <c r="AN54" s="396" t="s">
        <v>267</v>
      </c>
      <c r="AO54" s="431" t="s">
        <v>267</v>
      </c>
      <c r="AQ54" s="367" t="s">
        <v>268</v>
      </c>
      <c r="AR54" s="367" t="s">
        <v>268</v>
      </c>
      <c r="AS54" s="367" t="s">
        <v>268</v>
      </c>
      <c r="AT54" s="367" t="s">
        <v>268</v>
      </c>
      <c r="AU54" s="149" t="s">
        <v>331</v>
      </c>
      <c r="AW54" s="149" t="s">
        <v>267</v>
      </c>
      <c r="AX54" s="297" t="s">
        <v>267</v>
      </c>
      <c r="AY54" s="149" t="s">
        <v>267</v>
      </c>
      <c r="AZ54" s="149" t="s">
        <v>267</v>
      </c>
    </row>
    <row r="55" spans="1:52" ht="17.25" customHeight="1">
      <c r="B55" s="148" t="s">
        <v>56</v>
      </c>
      <c r="C55" s="149" t="s">
        <v>267</v>
      </c>
      <c r="D55" s="149" t="s">
        <v>267</v>
      </c>
      <c r="F55" s="367" t="s">
        <v>1070</v>
      </c>
      <c r="H55" s="367" t="s">
        <v>267</v>
      </c>
      <c r="J55" s="297" t="s">
        <v>267</v>
      </c>
      <c r="K55" s="149" t="s">
        <v>332</v>
      </c>
      <c r="L55" s="367" t="s">
        <v>267</v>
      </c>
      <c r="M55" s="367" t="s">
        <v>267</v>
      </c>
      <c r="N55" s="149" t="s">
        <v>268</v>
      </c>
      <c r="O55" s="149" t="s">
        <v>267</v>
      </c>
      <c r="P55" s="297" t="s">
        <v>332</v>
      </c>
      <c r="Q55" s="149" t="s">
        <v>267</v>
      </c>
      <c r="R55" s="367" t="s">
        <v>932</v>
      </c>
      <c r="S55" s="149" t="s">
        <v>267</v>
      </c>
      <c r="T55" s="149" t="s">
        <v>267</v>
      </c>
      <c r="U55" s="367" t="s">
        <v>267</v>
      </c>
      <c r="V55" s="396" t="s">
        <v>267</v>
      </c>
      <c r="W55" s="396" t="s">
        <v>985</v>
      </c>
      <c r="X55" s="405" t="s">
        <v>267</v>
      </c>
      <c r="Y55" s="297" t="s">
        <v>267</v>
      </c>
      <c r="Z55" s="367" t="s">
        <v>267</v>
      </c>
      <c r="AB55" s="367" t="s">
        <v>267</v>
      </c>
      <c r="AC55" s="367" t="s">
        <v>267</v>
      </c>
      <c r="AD55" s="149" t="s">
        <v>267</v>
      </c>
      <c r="AE55" s="149" t="s">
        <v>267</v>
      </c>
      <c r="AF55" s="149" t="s">
        <v>333</v>
      </c>
      <c r="AG55" s="149" t="s">
        <v>267</v>
      </c>
      <c r="AH55" s="149" t="s">
        <v>332</v>
      </c>
      <c r="AI55" s="149" t="s">
        <v>267</v>
      </c>
      <c r="AJ55" s="367" t="s">
        <v>267</v>
      </c>
      <c r="AK55" s="367" t="s">
        <v>267</v>
      </c>
      <c r="AL55" s="367" t="s">
        <v>267</v>
      </c>
      <c r="AM55" s="149" t="s">
        <v>332</v>
      </c>
      <c r="AN55" s="396" t="s">
        <v>267</v>
      </c>
      <c r="AO55" s="431" t="s">
        <v>985</v>
      </c>
      <c r="AQ55" s="367" t="s">
        <v>332</v>
      </c>
      <c r="AR55" s="367" t="s">
        <v>332</v>
      </c>
      <c r="AS55" s="367" t="s">
        <v>332</v>
      </c>
      <c r="AT55" s="367" t="s">
        <v>332</v>
      </c>
      <c r="AU55" s="149" t="s">
        <v>334</v>
      </c>
      <c r="AW55" s="149" t="s">
        <v>267</v>
      </c>
      <c r="AX55" s="297" t="s">
        <v>267</v>
      </c>
      <c r="AY55" s="149" t="s">
        <v>267</v>
      </c>
      <c r="AZ55" s="149" t="s">
        <v>267</v>
      </c>
    </row>
    <row r="56" spans="1:52" ht="17.25" customHeight="1">
      <c r="B56" s="148" t="s">
        <v>335</v>
      </c>
      <c r="C56" s="149" t="s">
        <v>268</v>
      </c>
      <c r="D56" s="149" t="s">
        <v>268</v>
      </c>
      <c r="F56" s="367" t="s">
        <v>267</v>
      </c>
      <c r="H56" s="367" t="s">
        <v>268</v>
      </c>
      <c r="J56" s="297" t="s">
        <v>267</v>
      </c>
      <c r="K56" s="149" t="s">
        <v>267</v>
      </c>
      <c r="L56" s="367" t="s">
        <v>267</v>
      </c>
      <c r="M56" s="367" t="s">
        <v>267</v>
      </c>
      <c r="N56" s="149" t="s">
        <v>267</v>
      </c>
      <c r="O56" s="149" t="s">
        <v>268</v>
      </c>
      <c r="P56" s="297" t="s">
        <v>267</v>
      </c>
      <c r="Q56" s="149" t="s">
        <v>336</v>
      </c>
      <c r="R56" s="367" t="s">
        <v>267</v>
      </c>
      <c r="S56" s="149" t="s">
        <v>268</v>
      </c>
      <c r="T56" s="149" t="s">
        <v>268</v>
      </c>
      <c r="U56" s="396" t="s">
        <v>860</v>
      </c>
      <c r="V56" s="396" t="s">
        <v>860</v>
      </c>
      <c r="W56" s="396" t="s">
        <v>267</v>
      </c>
      <c r="X56" s="405" t="s">
        <v>860</v>
      </c>
      <c r="Y56" s="297" t="s">
        <v>860</v>
      </c>
      <c r="Z56" s="367" t="s">
        <v>860</v>
      </c>
      <c r="AB56" s="367" t="s">
        <v>860</v>
      </c>
      <c r="AC56" s="367" t="s">
        <v>860</v>
      </c>
      <c r="AD56" s="149" t="s">
        <v>268</v>
      </c>
      <c r="AE56" s="149" t="s">
        <v>268</v>
      </c>
      <c r="AF56" s="149" t="s">
        <v>268</v>
      </c>
      <c r="AG56" s="149" t="s">
        <v>268</v>
      </c>
      <c r="AH56" s="149" t="s">
        <v>268</v>
      </c>
      <c r="AI56" s="149" t="s">
        <v>268</v>
      </c>
      <c r="AJ56" s="367" t="s">
        <v>860</v>
      </c>
      <c r="AK56" s="367" t="s">
        <v>860</v>
      </c>
      <c r="AL56" s="367" t="s">
        <v>860</v>
      </c>
      <c r="AM56" s="149" t="s">
        <v>267</v>
      </c>
      <c r="AN56" s="396" t="s">
        <v>267</v>
      </c>
      <c r="AO56" s="431" t="s">
        <v>860</v>
      </c>
      <c r="AQ56" s="367" t="s">
        <v>267</v>
      </c>
      <c r="AR56" s="367" t="s">
        <v>267</v>
      </c>
      <c r="AS56" s="367" t="s">
        <v>267</v>
      </c>
      <c r="AT56" s="367" t="s">
        <v>267</v>
      </c>
      <c r="AU56" s="149" t="s">
        <v>267</v>
      </c>
      <c r="AW56" s="149" t="s">
        <v>267</v>
      </c>
      <c r="AX56" s="297" t="s">
        <v>267</v>
      </c>
      <c r="AY56" s="149" t="s">
        <v>267</v>
      </c>
      <c r="AZ56" s="149" t="s">
        <v>267</v>
      </c>
    </row>
    <row r="57" spans="1:52" ht="17.25" customHeight="1">
      <c r="B57" s="148" t="s">
        <v>629</v>
      </c>
      <c r="C57" s="149" t="s">
        <v>267</v>
      </c>
      <c r="D57" s="149" t="s">
        <v>267</v>
      </c>
      <c r="F57" s="367" t="s">
        <v>267</v>
      </c>
      <c r="H57" s="367" t="s">
        <v>267</v>
      </c>
      <c r="J57" s="297" t="s">
        <v>267</v>
      </c>
      <c r="K57" s="149" t="s">
        <v>632</v>
      </c>
      <c r="L57" s="367" t="s">
        <v>267</v>
      </c>
      <c r="M57" s="367" t="s">
        <v>267</v>
      </c>
      <c r="N57" s="149" t="s">
        <v>632</v>
      </c>
      <c r="O57" s="149" t="s">
        <v>267</v>
      </c>
      <c r="P57" s="297" t="s">
        <v>267</v>
      </c>
      <c r="Q57" s="149" t="s">
        <v>632</v>
      </c>
      <c r="R57" s="367" t="s">
        <v>267</v>
      </c>
      <c r="S57" s="149" t="s">
        <v>267</v>
      </c>
      <c r="T57" s="149" t="s">
        <v>633</v>
      </c>
      <c r="U57" s="367" t="s">
        <v>633</v>
      </c>
      <c r="V57" s="396" t="s">
        <v>633</v>
      </c>
      <c r="W57" s="396" t="s">
        <v>267</v>
      </c>
      <c r="X57" s="405" t="s">
        <v>633</v>
      </c>
      <c r="Y57" s="297" t="s">
        <v>633</v>
      </c>
      <c r="Z57" s="367" t="s">
        <v>633</v>
      </c>
      <c r="AB57" s="367" t="s">
        <v>633</v>
      </c>
      <c r="AC57" s="367" t="s">
        <v>633</v>
      </c>
      <c r="AD57" s="149" t="s">
        <v>632</v>
      </c>
      <c r="AE57" s="149" t="s">
        <v>633</v>
      </c>
      <c r="AF57" s="149" t="s">
        <v>632</v>
      </c>
      <c r="AG57" s="149" t="s">
        <v>633</v>
      </c>
      <c r="AH57" s="149" t="s">
        <v>632</v>
      </c>
      <c r="AI57" s="149" t="s">
        <v>632</v>
      </c>
      <c r="AJ57" s="367" t="s">
        <v>633</v>
      </c>
      <c r="AK57" s="367" t="s">
        <v>633</v>
      </c>
      <c r="AL57" s="367" t="s">
        <v>633</v>
      </c>
      <c r="AM57" s="149" t="s">
        <v>268</v>
      </c>
      <c r="AN57" s="396" t="s">
        <v>632</v>
      </c>
      <c r="AO57" s="431" t="s">
        <v>633</v>
      </c>
      <c r="AQ57" s="367" t="s">
        <v>267</v>
      </c>
      <c r="AR57" s="367" t="s">
        <v>267</v>
      </c>
      <c r="AS57" s="367" t="s">
        <v>267</v>
      </c>
      <c r="AT57" s="367" t="s">
        <v>267</v>
      </c>
      <c r="AU57" s="149" t="s">
        <v>267</v>
      </c>
      <c r="AW57" s="149" t="s">
        <v>267</v>
      </c>
      <c r="AX57" s="297" t="s">
        <v>267</v>
      </c>
      <c r="AY57" s="149" t="s">
        <v>267</v>
      </c>
      <c r="AZ57" s="149" t="s">
        <v>267</v>
      </c>
    </row>
    <row r="58" spans="1:52" ht="17.25" customHeight="1">
      <c r="B58" s="148" t="s">
        <v>337</v>
      </c>
      <c r="C58" s="149" t="s">
        <v>338</v>
      </c>
      <c r="D58" s="149" t="s">
        <v>338</v>
      </c>
      <c r="F58" s="367" t="s">
        <v>267</v>
      </c>
      <c r="H58" s="367" t="s">
        <v>1128</v>
      </c>
      <c r="J58" s="297" t="s">
        <v>338</v>
      </c>
      <c r="K58" s="149" t="s">
        <v>339</v>
      </c>
      <c r="L58" s="367" t="s">
        <v>338</v>
      </c>
      <c r="M58" s="367" t="s">
        <v>338</v>
      </c>
      <c r="N58" s="149" t="s">
        <v>338</v>
      </c>
      <c r="O58" s="149" t="s">
        <v>338</v>
      </c>
      <c r="P58" s="297" t="s">
        <v>339</v>
      </c>
      <c r="Q58" s="149" t="s">
        <v>338</v>
      </c>
      <c r="R58" s="367" t="s">
        <v>338</v>
      </c>
      <c r="S58" s="149" t="s">
        <v>338</v>
      </c>
      <c r="T58" s="149" t="s">
        <v>338</v>
      </c>
      <c r="U58" s="367" t="s">
        <v>338</v>
      </c>
      <c r="V58" s="396" t="s">
        <v>338</v>
      </c>
      <c r="W58" s="396" t="s">
        <v>339</v>
      </c>
      <c r="X58" s="405" t="s">
        <v>338</v>
      </c>
      <c r="Y58" s="297" t="s">
        <v>338</v>
      </c>
      <c r="Z58" s="367" t="s">
        <v>338</v>
      </c>
      <c r="AB58" s="367" t="s">
        <v>338</v>
      </c>
      <c r="AC58" s="367" t="s">
        <v>338</v>
      </c>
      <c r="AD58" s="149" t="s">
        <v>338</v>
      </c>
      <c r="AE58" s="149" t="s">
        <v>338</v>
      </c>
      <c r="AF58" s="149" t="s">
        <v>338</v>
      </c>
      <c r="AG58" s="149" t="s">
        <v>338</v>
      </c>
      <c r="AH58" s="149" t="s">
        <v>338</v>
      </c>
      <c r="AI58" s="149" t="s">
        <v>338</v>
      </c>
      <c r="AJ58" s="367" t="s">
        <v>338</v>
      </c>
      <c r="AK58" s="367" t="s">
        <v>338</v>
      </c>
      <c r="AL58" s="367" t="s">
        <v>338</v>
      </c>
      <c r="AM58" s="149" t="s">
        <v>338</v>
      </c>
      <c r="AN58" s="396" t="s">
        <v>338</v>
      </c>
      <c r="AO58" s="431" t="s">
        <v>338</v>
      </c>
      <c r="AQ58" s="367" t="s">
        <v>267</v>
      </c>
      <c r="AR58" s="367" t="s">
        <v>267</v>
      </c>
      <c r="AS58" s="367" t="s">
        <v>267</v>
      </c>
      <c r="AT58" s="367" t="s">
        <v>267</v>
      </c>
      <c r="AU58" s="149" t="s">
        <v>267</v>
      </c>
      <c r="AW58" s="149" t="s">
        <v>267</v>
      </c>
      <c r="AX58" s="297" t="s">
        <v>267</v>
      </c>
      <c r="AY58" s="149" t="s">
        <v>267</v>
      </c>
      <c r="AZ58" s="149" t="s">
        <v>267</v>
      </c>
    </row>
    <row r="59" spans="1:52" ht="17.25" customHeight="1">
      <c r="B59" s="148" t="s">
        <v>340</v>
      </c>
      <c r="C59" s="149"/>
      <c r="D59" s="149"/>
      <c r="F59" s="367"/>
      <c r="H59" s="367"/>
      <c r="J59" s="297"/>
      <c r="K59" s="149"/>
      <c r="L59" s="367"/>
      <c r="M59" s="367"/>
      <c r="N59" s="149"/>
      <c r="O59" s="149"/>
      <c r="P59" s="297"/>
      <c r="Q59" s="149"/>
      <c r="R59" s="367"/>
      <c r="S59" s="149"/>
      <c r="T59" s="149"/>
      <c r="U59" s="396"/>
      <c r="V59" s="396"/>
      <c r="W59" s="396" t="s">
        <v>341</v>
      </c>
      <c r="X59" s="405"/>
      <c r="Y59" s="297"/>
      <c r="Z59" s="367"/>
      <c r="AB59" s="367"/>
      <c r="AC59" s="367"/>
      <c r="AD59" s="149"/>
      <c r="AE59" s="149"/>
      <c r="AF59" s="149"/>
      <c r="AG59" s="149"/>
      <c r="AH59" s="149"/>
      <c r="AI59" s="149"/>
      <c r="AJ59" s="367"/>
      <c r="AK59" s="367"/>
      <c r="AL59" s="367"/>
      <c r="AM59" s="149"/>
      <c r="AN59" s="396"/>
      <c r="AO59" s="431"/>
      <c r="AQ59" s="367"/>
      <c r="AR59" s="367"/>
      <c r="AS59" s="367"/>
      <c r="AT59" s="367"/>
      <c r="AU59" s="149"/>
      <c r="AW59" s="149"/>
      <c r="AX59" s="297"/>
      <c r="AY59" s="149"/>
      <c r="AZ59" s="149"/>
    </row>
    <row r="60" spans="1:52" ht="7.5" customHeight="1">
      <c r="B60" s="115"/>
      <c r="AO60" s="420"/>
    </row>
    <row r="61" spans="1:52" ht="24" customHeight="1">
      <c r="B61" s="156" t="s">
        <v>342</v>
      </c>
      <c r="C61" s="155" t="s">
        <v>267</v>
      </c>
      <c r="D61" s="155" t="s">
        <v>267</v>
      </c>
      <c r="F61" s="155" t="s">
        <v>267</v>
      </c>
      <c r="H61" s="155" t="s">
        <v>267</v>
      </c>
      <c r="J61" s="155" t="s">
        <v>267</v>
      </c>
      <c r="K61" s="155" t="s">
        <v>267</v>
      </c>
      <c r="L61" s="155" t="s">
        <v>267</v>
      </c>
      <c r="M61" s="155" t="s">
        <v>267</v>
      </c>
      <c r="N61" s="155" t="s">
        <v>268</v>
      </c>
      <c r="O61" s="155" t="s">
        <v>267</v>
      </c>
      <c r="P61" s="155" t="s">
        <v>267</v>
      </c>
      <c r="Q61" s="155" t="s">
        <v>267</v>
      </c>
      <c r="R61" s="155" t="s">
        <v>268</v>
      </c>
      <c r="S61" s="155" t="s">
        <v>267</v>
      </c>
      <c r="T61" s="155" t="s">
        <v>267</v>
      </c>
      <c r="U61" s="155" t="s">
        <v>268</v>
      </c>
      <c r="V61" s="155" t="s">
        <v>267</v>
      </c>
      <c r="W61" s="155" t="s">
        <v>268</v>
      </c>
      <c r="X61" s="407" t="s">
        <v>267</v>
      </c>
      <c r="Y61" s="155" t="s">
        <v>267</v>
      </c>
      <c r="Z61" s="155" t="s">
        <v>267</v>
      </c>
      <c r="AB61" s="155" t="s">
        <v>268</v>
      </c>
      <c r="AC61" s="155" t="s">
        <v>268</v>
      </c>
      <c r="AD61" s="155" t="s">
        <v>615</v>
      </c>
      <c r="AE61" s="155" t="s">
        <v>615</v>
      </c>
      <c r="AF61" s="155" t="s">
        <v>268</v>
      </c>
      <c r="AG61" s="155" t="s">
        <v>268</v>
      </c>
      <c r="AH61" s="155" t="s">
        <v>268</v>
      </c>
      <c r="AI61" s="155" t="s">
        <v>268</v>
      </c>
      <c r="AJ61" s="155" t="s">
        <v>268</v>
      </c>
      <c r="AK61" s="155" t="s">
        <v>268</v>
      </c>
      <c r="AL61" s="155" t="s">
        <v>343</v>
      </c>
      <c r="AM61" s="155" t="s">
        <v>268</v>
      </c>
      <c r="AN61" s="155" t="s">
        <v>343</v>
      </c>
      <c r="AO61" s="435" t="s">
        <v>343</v>
      </c>
      <c r="AQ61" s="155" t="s">
        <v>267</v>
      </c>
      <c r="AR61" s="155" t="s">
        <v>267</v>
      </c>
      <c r="AS61" s="155" t="s">
        <v>267</v>
      </c>
      <c r="AT61" s="155" t="s">
        <v>267</v>
      </c>
      <c r="AU61" s="337" t="s">
        <v>267</v>
      </c>
      <c r="AW61" s="155" t="s">
        <v>267</v>
      </c>
      <c r="AX61" s="155" t="s">
        <v>267</v>
      </c>
      <c r="AY61" s="155" t="s">
        <v>267</v>
      </c>
      <c r="AZ61" s="337" t="s">
        <v>267</v>
      </c>
    </row>
    <row r="62" spans="1:52" ht="7.5" customHeight="1">
      <c r="B62" s="115"/>
      <c r="AO62" s="420"/>
    </row>
    <row r="63" spans="1:52" ht="17.25" customHeight="1">
      <c r="B63" s="148" t="s">
        <v>703</v>
      </c>
      <c r="C63" s="297" t="s">
        <v>267</v>
      </c>
      <c r="D63" s="297" t="s">
        <v>267</v>
      </c>
      <c r="F63" s="367" t="s">
        <v>267</v>
      </c>
      <c r="H63" s="367" t="s">
        <v>267</v>
      </c>
      <c r="J63" s="297" t="s">
        <v>267</v>
      </c>
      <c r="K63" s="297" t="s">
        <v>267</v>
      </c>
      <c r="L63" s="367" t="s">
        <v>267</v>
      </c>
      <c r="M63" s="367" t="s">
        <v>267</v>
      </c>
      <c r="N63" s="297" t="s">
        <v>267</v>
      </c>
      <c r="O63" s="297" t="s">
        <v>267</v>
      </c>
      <c r="P63" s="297" t="s">
        <v>267</v>
      </c>
      <c r="Q63" s="297" t="s">
        <v>267</v>
      </c>
      <c r="R63" s="367" t="s">
        <v>267</v>
      </c>
      <c r="S63" s="297" t="s">
        <v>267</v>
      </c>
      <c r="T63" s="297" t="s">
        <v>267</v>
      </c>
      <c r="U63" s="367" t="s">
        <v>267</v>
      </c>
      <c r="V63" s="396" t="s">
        <v>267</v>
      </c>
      <c r="W63" s="396" t="s">
        <v>267</v>
      </c>
      <c r="X63" s="405" t="s">
        <v>267</v>
      </c>
      <c r="Y63" s="297" t="s">
        <v>267</v>
      </c>
      <c r="Z63" s="367" t="s">
        <v>267</v>
      </c>
      <c r="AB63" s="367" t="s">
        <v>267</v>
      </c>
      <c r="AC63" s="367" t="s">
        <v>267</v>
      </c>
      <c r="AD63" s="297" t="s">
        <v>267</v>
      </c>
      <c r="AE63" s="297" t="s">
        <v>267</v>
      </c>
      <c r="AF63" s="297" t="s">
        <v>267</v>
      </c>
      <c r="AG63" s="297" t="s">
        <v>268</v>
      </c>
      <c r="AH63" s="297" t="s">
        <v>268</v>
      </c>
      <c r="AI63" s="297" t="s">
        <v>268</v>
      </c>
      <c r="AJ63" s="367" t="s">
        <v>268</v>
      </c>
      <c r="AK63" s="367" t="s">
        <v>268</v>
      </c>
      <c r="AL63" s="367" t="s">
        <v>268</v>
      </c>
      <c r="AM63" s="297" t="s">
        <v>268</v>
      </c>
      <c r="AN63" s="396" t="s">
        <v>268</v>
      </c>
      <c r="AO63" s="431" t="s">
        <v>268</v>
      </c>
      <c r="AQ63" s="367" t="s">
        <v>268</v>
      </c>
      <c r="AR63" s="367" t="s">
        <v>268</v>
      </c>
      <c r="AS63" s="367" t="s">
        <v>268</v>
      </c>
      <c r="AT63" s="367" t="s">
        <v>268</v>
      </c>
      <c r="AU63" s="297" t="s">
        <v>268</v>
      </c>
      <c r="AW63" s="297" t="s">
        <v>267</v>
      </c>
      <c r="AX63" s="297" t="s">
        <v>267</v>
      </c>
      <c r="AY63" s="297" t="s">
        <v>267</v>
      </c>
      <c r="AZ63" s="297" t="s">
        <v>267</v>
      </c>
    </row>
    <row r="64" spans="1:52" ht="17.25" customHeight="1">
      <c r="B64" s="148" t="s">
        <v>702</v>
      </c>
      <c r="C64" s="297" t="s">
        <v>267</v>
      </c>
      <c r="D64" s="297" t="s">
        <v>267</v>
      </c>
      <c r="F64" s="367" t="s">
        <v>267</v>
      </c>
      <c r="H64" s="367" t="s">
        <v>267</v>
      </c>
      <c r="J64" s="297" t="s">
        <v>267</v>
      </c>
      <c r="K64" s="297" t="s">
        <v>267</v>
      </c>
      <c r="L64" s="367" t="s">
        <v>267</v>
      </c>
      <c r="M64" s="367" t="s">
        <v>267</v>
      </c>
      <c r="N64" s="297" t="s">
        <v>267</v>
      </c>
      <c r="O64" s="297" t="s">
        <v>267</v>
      </c>
      <c r="P64" s="297" t="s">
        <v>267</v>
      </c>
      <c r="Q64" s="297" t="s">
        <v>267</v>
      </c>
      <c r="R64" s="367" t="s">
        <v>267</v>
      </c>
      <c r="S64" s="297" t="s">
        <v>267</v>
      </c>
      <c r="T64" s="297" t="s">
        <v>267</v>
      </c>
      <c r="U64" s="367" t="s">
        <v>267</v>
      </c>
      <c r="V64" s="396" t="s">
        <v>267</v>
      </c>
      <c r="W64" s="396" t="s">
        <v>267</v>
      </c>
      <c r="X64" s="405" t="s">
        <v>267</v>
      </c>
      <c r="Y64" s="297" t="s">
        <v>267</v>
      </c>
      <c r="Z64" s="367" t="s">
        <v>267</v>
      </c>
      <c r="AB64" s="367" t="s">
        <v>267</v>
      </c>
      <c r="AC64" s="367" t="s">
        <v>267</v>
      </c>
      <c r="AD64" s="297" t="s">
        <v>267</v>
      </c>
      <c r="AE64" s="297" t="s">
        <v>267</v>
      </c>
      <c r="AF64" s="297" t="s">
        <v>267</v>
      </c>
      <c r="AG64" s="297" t="s">
        <v>268</v>
      </c>
      <c r="AH64" s="297" t="s">
        <v>267</v>
      </c>
      <c r="AI64" s="297" t="s">
        <v>268</v>
      </c>
      <c r="AJ64" s="367" t="s">
        <v>268</v>
      </c>
      <c r="AK64" s="367" t="s">
        <v>268</v>
      </c>
      <c r="AL64" s="367" t="s">
        <v>268</v>
      </c>
      <c r="AM64" s="297" t="s">
        <v>268</v>
      </c>
      <c r="AN64" s="396" t="s">
        <v>268</v>
      </c>
      <c r="AO64" s="431" t="s">
        <v>268</v>
      </c>
      <c r="AQ64" s="367" t="s">
        <v>267</v>
      </c>
      <c r="AR64" s="367" t="s">
        <v>267</v>
      </c>
      <c r="AS64" s="367" t="s">
        <v>267</v>
      </c>
      <c r="AT64" s="367" t="s">
        <v>267</v>
      </c>
      <c r="AU64" s="297" t="s">
        <v>267</v>
      </c>
      <c r="AW64" s="297" t="s">
        <v>267</v>
      </c>
      <c r="AX64" s="297" t="s">
        <v>267</v>
      </c>
      <c r="AY64" s="297" t="s">
        <v>267</v>
      </c>
      <c r="AZ64" s="297" t="s">
        <v>267</v>
      </c>
    </row>
    <row r="65" spans="2:53" ht="44.25" customHeight="1">
      <c r="B65" s="148" t="s">
        <v>704</v>
      </c>
      <c r="C65" s="297" t="s">
        <v>845</v>
      </c>
      <c r="D65" s="297" t="s">
        <v>845</v>
      </c>
      <c r="F65" s="367" t="s">
        <v>267</v>
      </c>
      <c r="H65" s="367" t="s">
        <v>267</v>
      </c>
      <c r="J65" s="367" t="s">
        <v>917</v>
      </c>
      <c r="K65" s="297" t="s">
        <v>845</v>
      </c>
      <c r="L65" s="367" t="s">
        <v>917</v>
      </c>
      <c r="M65" s="367" t="s">
        <v>917</v>
      </c>
      <c r="N65" s="297" t="s">
        <v>845</v>
      </c>
      <c r="O65" s="297" t="s">
        <v>845</v>
      </c>
      <c r="P65" s="367" t="s">
        <v>917</v>
      </c>
      <c r="Q65" s="297" t="s">
        <v>845</v>
      </c>
      <c r="R65" s="367" t="s">
        <v>917</v>
      </c>
      <c r="S65" s="297" t="s">
        <v>845</v>
      </c>
      <c r="T65" s="367" t="s">
        <v>917</v>
      </c>
      <c r="U65" s="396" t="s">
        <v>917</v>
      </c>
      <c r="V65" s="396" t="s">
        <v>917</v>
      </c>
      <c r="W65" s="405"/>
      <c r="X65" s="405" t="s">
        <v>1016</v>
      </c>
      <c r="Y65" s="367" t="s">
        <v>917</v>
      </c>
      <c r="Z65" s="367" t="s">
        <v>917</v>
      </c>
      <c r="AB65" s="367" t="s">
        <v>917</v>
      </c>
      <c r="AC65" s="367" t="s">
        <v>917</v>
      </c>
      <c r="AD65" s="297" t="s">
        <v>845</v>
      </c>
      <c r="AE65" s="367" t="s">
        <v>917</v>
      </c>
      <c r="AF65" s="297" t="s">
        <v>845</v>
      </c>
      <c r="AG65" s="367" t="s">
        <v>917</v>
      </c>
      <c r="AH65" s="297" t="s">
        <v>845</v>
      </c>
      <c r="AI65" s="297" t="s">
        <v>845</v>
      </c>
      <c r="AJ65" s="367"/>
      <c r="AK65" s="367"/>
      <c r="AL65" s="367" t="s">
        <v>917</v>
      </c>
      <c r="AM65" s="367" t="s">
        <v>845</v>
      </c>
      <c r="AN65" s="396" t="s">
        <v>267</v>
      </c>
      <c r="AO65" s="431" t="s">
        <v>521</v>
      </c>
      <c r="AQ65" s="367" t="s">
        <v>1032</v>
      </c>
      <c r="AR65" s="367" t="s">
        <v>1032</v>
      </c>
      <c r="AS65" s="367" t="s">
        <v>1032</v>
      </c>
      <c r="AT65" s="367" t="s">
        <v>1032</v>
      </c>
      <c r="AU65" s="367" t="s">
        <v>1032</v>
      </c>
      <c r="AW65" s="297" t="s">
        <v>267</v>
      </c>
      <c r="AX65" s="297" t="s">
        <v>267</v>
      </c>
      <c r="AY65" s="297" t="s">
        <v>267</v>
      </c>
      <c r="AZ65" s="297" t="s">
        <v>267</v>
      </c>
    </row>
    <row r="66" spans="2:53" ht="17.25" customHeight="1">
      <c r="B66" s="148" t="s">
        <v>705</v>
      </c>
      <c r="C66" s="297" t="s">
        <v>267</v>
      </c>
      <c r="D66" s="297" t="s">
        <v>267</v>
      </c>
      <c r="F66" s="367" t="s">
        <v>267</v>
      </c>
      <c r="H66" s="367" t="s">
        <v>267</v>
      </c>
      <c r="J66" s="297" t="s">
        <v>267</v>
      </c>
      <c r="K66" s="297" t="s">
        <v>267</v>
      </c>
      <c r="L66" s="367" t="s">
        <v>267</v>
      </c>
      <c r="M66" s="367" t="s">
        <v>267</v>
      </c>
      <c r="N66" s="297" t="s">
        <v>267</v>
      </c>
      <c r="O66" s="297" t="s">
        <v>267</v>
      </c>
      <c r="P66" s="297" t="s">
        <v>267</v>
      </c>
      <c r="Q66" s="297" t="s">
        <v>267</v>
      </c>
      <c r="R66" s="367" t="s">
        <v>267</v>
      </c>
      <c r="S66" s="297" t="s">
        <v>267</v>
      </c>
      <c r="T66" s="297" t="s">
        <v>267</v>
      </c>
      <c r="U66" s="367" t="s">
        <v>267</v>
      </c>
      <c r="V66" s="396" t="s">
        <v>267</v>
      </c>
      <c r="W66" s="396" t="s">
        <v>267</v>
      </c>
      <c r="X66" s="405" t="s">
        <v>267</v>
      </c>
      <c r="Y66" s="297" t="s">
        <v>267</v>
      </c>
      <c r="Z66" s="367" t="s">
        <v>267</v>
      </c>
      <c r="AB66" s="367" t="s">
        <v>267</v>
      </c>
      <c r="AC66" s="367" t="s">
        <v>267</v>
      </c>
      <c r="AD66" s="297" t="s">
        <v>267</v>
      </c>
      <c r="AE66" s="297" t="s">
        <v>267</v>
      </c>
      <c r="AF66" s="297" t="s">
        <v>267</v>
      </c>
      <c r="AG66" s="297" t="s">
        <v>267</v>
      </c>
      <c r="AH66" s="297" t="s">
        <v>267</v>
      </c>
      <c r="AI66" s="297" t="s">
        <v>267</v>
      </c>
      <c r="AJ66" s="367" t="s">
        <v>267</v>
      </c>
      <c r="AK66" s="367" t="s">
        <v>267</v>
      </c>
      <c r="AL66" s="367" t="s">
        <v>267</v>
      </c>
      <c r="AM66" s="297" t="s">
        <v>268</v>
      </c>
      <c r="AN66" s="396" t="s">
        <v>268</v>
      </c>
      <c r="AO66" s="431" t="s">
        <v>268</v>
      </c>
      <c r="AQ66" s="367" t="s">
        <v>267</v>
      </c>
      <c r="AR66" s="367" t="s">
        <v>267</v>
      </c>
      <c r="AS66" s="367" t="s">
        <v>267</v>
      </c>
      <c r="AT66" s="367" t="s">
        <v>267</v>
      </c>
      <c r="AU66" s="297" t="s">
        <v>267</v>
      </c>
      <c r="AW66" s="297" t="s">
        <v>267</v>
      </c>
      <c r="AX66" s="297" t="s">
        <v>267</v>
      </c>
      <c r="AY66" s="297" t="s">
        <v>267</v>
      </c>
      <c r="AZ66" s="297" t="s">
        <v>267</v>
      </c>
    </row>
    <row r="67" spans="2:53" ht="17.25" customHeight="1">
      <c r="B67" s="148" t="s">
        <v>706</v>
      </c>
      <c r="C67" s="297" t="s">
        <v>267</v>
      </c>
      <c r="D67" s="297" t="s">
        <v>267</v>
      </c>
      <c r="F67" s="367" t="s">
        <v>267</v>
      </c>
      <c r="H67" s="367" t="s">
        <v>267</v>
      </c>
      <c r="J67" s="297" t="s">
        <v>267</v>
      </c>
      <c r="K67" s="297" t="s">
        <v>267</v>
      </c>
      <c r="L67" s="367" t="s">
        <v>267</v>
      </c>
      <c r="M67" s="367" t="s">
        <v>267</v>
      </c>
      <c r="N67" s="297" t="s">
        <v>267</v>
      </c>
      <c r="O67" s="297" t="s">
        <v>267</v>
      </c>
      <c r="P67" s="297" t="s">
        <v>267</v>
      </c>
      <c r="Q67" s="297" t="s">
        <v>267</v>
      </c>
      <c r="R67" s="367" t="s">
        <v>267</v>
      </c>
      <c r="S67" s="297" t="s">
        <v>267</v>
      </c>
      <c r="T67" s="297" t="s">
        <v>267</v>
      </c>
      <c r="U67" s="367" t="s">
        <v>267</v>
      </c>
      <c r="V67" s="396" t="s">
        <v>267</v>
      </c>
      <c r="W67" s="396" t="s">
        <v>267</v>
      </c>
      <c r="X67" s="405" t="s">
        <v>267</v>
      </c>
      <c r="Y67" s="297" t="s">
        <v>267</v>
      </c>
      <c r="Z67" s="367" t="s">
        <v>267</v>
      </c>
      <c r="AB67" s="367" t="s">
        <v>267</v>
      </c>
      <c r="AC67" s="367" t="s">
        <v>267</v>
      </c>
      <c r="AD67" s="297" t="s">
        <v>267</v>
      </c>
      <c r="AE67" s="297" t="s">
        <v>267</v>
      </c>
      <c r="AF67" s="297" t="s">
        <v>267</v>
      </c>
      <c r="AG67" s="297" t="s">
        <v>267</v>
      </c>
      <c r="AH67" s="297" t="s">
        <v>268</v>
      </c>
      <c r="AI67" s="297" t="s">
        <v>267</v>
      </c>
      <c r="AJ67" s="367" t="s">
        <v>267</v>
      </c>
      <c r="AK67" s="367" t="s">
        <v>267</v>
      </c>
      <c r="AL67" s="367" t="s">
        <v>267</v>
      </c>
      <c r="AM67" s="297" t="s">
        <v>267</v>
      </c>
      <c r="AN67" s="396" t="s">
        <v>268</v>
      </c>
      <c r="AO67" s="431" t="s">
        <v>268</v>
      </c>
      <c r="AQ67" s="367" t="s">
        <v>267</v>
      </c>
      <c r="AR67" s="367" t="s">
        <v>267</v>
      </c>
      <c r="AS67" s="367" t="s">
        <v>267</v>
      </c>
      <c r="AT67" s="367" t="s">
        <v>267</v>
      </c>
      <c r="AU67" s="297" t="s">
        <v>267</v>
      </c>
      <c r="AW67" s="297" t="s">
        <v>267</v>
      </c>
      <c r="AX67" s="297" t="s">
        <v>267</v>
      </c>
      <c r="AY67" s="297" t="s">
        <v>267</v>
      </c>
      <c r="AZ67" s="297" t="s">
        <v>267</v>
      </c>
    </row>
    <row r="68" spans="2:53" ht="17.25" customHeight="1">
      <c r="B68" s="148"/>
      <c r="C68" s="297"/>
      <c r="D68" s="297"/>
      <c r="F68" s="367"/>
      <c r="H68" s="367"/>
      <c r="J68" s="297"/>
      <c r="K68" s="297"/>
      <c r="L68" s="367"/>
      <c r="M68" s="367"/>
      <c r="N68" s="297"/>
      <c r="O68" s="297"/>
      <c r="P68" s="297"/>
      <c r="Q68" s="297"/>
      <c r="R68" s="367"/>
      <c r="S68" s="297"/>
      <c r="T68" s="297"/>
      <c r="U68" s="396"/>
      <c r="V68" s="396"/>
      <c r="W68" s="405"/>
      <c r="X68" s="408"/>
      <c r="Y68" s="158"/>
      <c r="Z68" s="158"/>
      <c r="AB68" s="367"/>
      <c r="AC68" s="367"/>
      <c r="AD68" s="297"/>
      <c r="AE68" s="297"/>
      <c r="AF68" s="297"/>
      <c r="AG68" s="297"/>
      <c r="AH68" s="297"/>
      <c r="AI68" s="297"/>
      <c r="AJ68" s="367"/>
      <c r="AK68" s="367"/>
      <c r="AL68" s="367"/>
      <c r="AM68" s="297"/>
      <c r="AN68" s="396"/>
      <c r="AO68" s="433"/>
      <c r="AQ68" s="367"/>
      <c r="AR68" s="367"/>
      <c r="AS68" s="367"/>
      <c r="AT68" s="367"/>
      <c r="AU68" s="297"/>
      <c r="AW68" s="297"/>
      <c r="AX68" s="297"/>
      <c r="AY68" s="297"/>
      <c r="AZ68" s="297"/>
    </row>
    <row r="69" spans="2:53" ht="24" customHeight="1">
      <c r="B69" s="148" t="s">
        <v>344</v>
      </c>
      <c r="C69" s="149" t="s">
        <v>345</v>
      </c>
      <c r="D69" s="149" t="s">
        <v>346</v>
      </c>
      <c r="F69" s="367" t="s">
        <v>1071</v>
      </c>
      <c r="H69" s="158" t="s">
        <v>521</v>
      </c>
      <c r="J69" s="158" t="s">
        <v>864</v>
      </c>
      <c r="K69" s="158" t="s">
        <v>347</v>
      </c>
      <c r="L69" s="158" t="s">
        <v>864</v>
      </c>
      <c r="M69" s="158" t="s">
        <v>941</v>
      </c>
      <c r="N69" s="158" t="s">
        <v>525</v>
      </c>
      <c r="O69" s="158" t="s">
        <v>348</v>
      </c>
      <c r="P69" s="342" t="s">
        <v>865</v>
      </c>
      <c r="Q69" s="158" t="s">
        <v>349</v>
      </c>
      <c r="R69" s="158" t="s">
        <v>926</v>
      </c>
      <c r="S69" s="158" t="s">
        <v>350</v>
      </c>
      <c r="T69" s="158" t="s">
        <v>351</v>
      </c>
      <c r="U69" s="158" t="s">
        <v>1056</v>
      </c>
      <c r="V69" s="398" t="s">
        <v>866</v>
      </c>
      <c r="W69" s="408" t="s">
        <v>1062</v>
      </c>
      <c r="X69" s="408" t="s">
        <v>1017</v>
      </c>
      <c r="Y69" s="158" t="s">
        <v>867</v>
      </c>
      <c r="Z69" s="158" t="s">
        <v>964</v>
      </c>
      <c r="AB69" s="158" t="s">
        <v>908</v>
      </c>
      <c r="AC69" s="158" t="s">
        <v>908</v>
      </c>
      <c r="AD69" s="158" t="s">
        <v>352</v>
      </c>
      <c r="AE69" s="158" t="s">
        <v>352</v>
      </c>
      <c r="AF69" s="158" t="s">
        <v>353</v>
      </c>
      <c r="AG69" s="158" t="s">
        <v>881</v>
      </c>
      <c r="AH69" s="158" t="s">
        <v>354</v>
      </c>
      <c r="AI69" s="158" t="s">
        <v>355</v>
      </c>
      <c r="AJ69" s="158" t="s">
        <v>1108</v>
      </c>
      <c r="AK69" s="158" t="s">
        <v>1109</v>
      </c>
      <c r="AL69" s="158" t="s">
        <v>994</v>
      </c>
      <c r="AM69" s="158" t="s">
        <v>356</v>
      </c>
      <c r="AN69" s="415" t="s">
        <v>357</v>
      </c>
      <c r="AO69" s="436" t="s">
        <v>980</v>
      </c>
      <c r="AQ69" s="367" t="s">
        <v>1038</v>
      </c>
      <c r="AR69" s="367" t="s">
        <v>1038</v>
      </c>
      <c r="AS69" s="367" t="s">
        <v>949</v>
      </c>
      <c r="AT69" s="367" t="s">
        <v>949</v>
      </c>
      <c r="AU69" s="149" t="s">
        <v>358</v>
      </c>
      <c r="AW69" s="149" t="s">
        <v>359</v>
      </c>
      <c r="AX69" s="297" t="s">
        <v>882</v>
      </c>
      <c r="AY69" s="149" t="s">
        <v>359</v>
      </c>
      <c r="AZ69" s="149" t="s">
        <v>512</v>
      </c>
    </row>
    <row r="70" spans="2:53" ht="15" customHeight="1">
      <c r="B70" s="148" t="s">
        <v>61</v>
      </c>
      <c r="C70" s="159" t="s">
        <v>88</v>
      </c>
      <c r="D70" s="160" t="s">
        <v>96</v>
      </c>
      <c r="F70" s="488" t="s">
        <v>96</v>
      </c>
      <c r="H70" s="162" t="s">
        <v>96</v>
      </c>
      <c r="J70" s="344" t="s">
        <v>114</v>
      </c>
      <c r="K70" s="162" t="s">
        <v>96</v>
      </c>
      <c r="L70" s="344" t="s">
        <v>114</v>
      </c>
      <c r="M70" s="344" t="s">
        <v>88</v>
      </c>
      <c r="N70" s="162" t="s">
        <v>96</v>
      </c>
      <c r="O70" s="162" t="s">
        <v>96</v>
      </c>
      <c r="P70" s="344" t="s">
        <v>88</v>
      </c>
      <c r="Q70" s="162" t="s">
        <v>109</v>
      </c>
      <c r="R70" s="367" t="s">
        <v>193</v>
      </c>
      <c r="S70" s="162" t="s">
        <v>96</v>
      </c>
      <c r="T70" s="344" t="s">
        <v>109</v>
      </c>
      <c r="U70" s="415" t="s">
        <v>163</v>
      </c>
      <c r="V70" s="399" t="s">
        <v>109</v>
      </c>
      <c r="W70" s="161"/>
      <c r="X70" s="161" t="s">
        <v>88</v>
      </c>
      <c r="Y70" s="344" t="s">
        <v>109</v>
      </c>
      <c r="Z70" s="344" t="s">
        <v>109</v>
      </c>
      <c r="AB70" s="344" t="s">
        <v>88</v>
      </c>
      <c r="AC70" s="345" t="s">
        <v>88</v>
      </c>
      <c r="AD70" s="162" t="s">
        <v>88</v>
      </c>
      <c r="AE70" s="162" t="s">
        <v>109</v>
      </c>
      <c r="AF70" s="162" t="s">
        <v>109</v>
      </c>
      <c r="AG70" s="345" t="s">
        <v>109</v>
      </c>
      <c r="AH70" s="345" t="s">
        <v>109</v>
      </c>
      <c r="AI70" s="162" t="s">
        <v>163</v>
      </c>
      <c r="AJ70" s="162"/>
      <c r="AK70" s="162"/>
      <c r="AL70" s="344" t="s">
        <v>109</v>
      </c>
      <c r="AM70" s="163" t="s">
        <v>109</v>
      </c>
      <c r="AN70" s="416" t="s">
        <v>163</v>
      </c>
      <c r="AO70" s="471" t="s">
        <v>163</v>
      </c>
      <c r="AQ70" s="345" t="s">
        <v>96</v>
      </c>
      <c r="AR70" s="345" t="s">
        <v>96</v>
      </c>
      <c r="AS70" s="162" t="s">
        <v>96</v>
      </c>
      <c r="AT70" s="162" t="s">
        <v>96</v>
      </c>
      <c r="AU70" s="162" t="s">
        <v>163</v>
      </c>
      <c r="AW70" s="162" t="s">
        <v>229</v>
      </c>
      <c r="AX70" s="344" t="s">
        <v>114</v>
      </c>
      <c r="AY70" s="162" t="s">
        <v>114</v>
      </c>
      <c r="AZ70" s="162" t="s">
        <v>114</v>
      </c>
    </row>
    <row r="71" spans="2:53" ht="16.5" customHeight="1">
      <c r="B71" s="148" t="s">
        <v>360</v>
      </c>
      <c r="C71" s="149" t="s">
        <v>361</v>
      </c>
      <c r="D71" s="149" t="s">
        <v>361</v>
      </c>
      <c r="F71" s="367" t="s">
        <v>361</v>
      </c>
      <c r="H71" s="329" t="s">
        <v>1129</v>
      </c>
      <c r="J71" s="329" t="s">
        <v>627</v>
      </c>
      <c r="K71" s="164" t="s">
        <v>361</v>
      </c>
      <c r="L71" s="329" t="s">
        <v>361</v>
      </c>
      <c r="M71" s="329" t="s">
        <v>627</v>
      </c>
      <c r="N71" s="164" t="s">
        <v>361</v>
      </c>
      <c r="O71" s="164" t="s">
        <v>362</v>
      </c>
      <c r="P71" s="329" t="s">
        <v>627</v>
      </c>
      <c r="Q71" s="164" t="s">
        <v>361</v>
      </c>
      <c r="R71" s="329" t="s">
        <v>627</v>
      </c>
      <c r="S71" s="164" t="s">
        <v>361</v>
      </c>
      <c r="T71" s="329" t="s">
        <v>627</v>
      </c>
      <c r="U71" s="329" t="s">
        <v>627</v>
      </c>
      <c r="V71" s="166" t="s">
        <v>627</v>
      </c>
      <c r="W71" s="166" t="s">
        <v>627</v>
      </c>
      <c r="X71" s="329" t="s">
        <v>627</v>
      </c>
      <c r="Y71" s="329" t="s">
        <v>627</v>
      </c>
      <c r="Z71" s="329" t="s">
        <v>627</v>
      </c>
      <c r="AB71" s="329" t="s">
        <v>627</v>
      </c>
      <c r="AC71" s="329" t="s">
        <v>627</v>
      </c>
      <c r="AD71" s="164" t="s">
        <v>361</v>
      </c>
      <c r="AE71" s="329" t="s">
        <v>627</v>
      </c>
      <c r="AF71" s="164" t="s">
        <v>361</v>
      </c>
      <c r="AG71" s="164" t="s">
        <v>627</v>
      </c>
      <c r="AH71" s="164" t="s">
        <v>361</v>
      </c>
      <c r="AI71" s="367" t="s">
        <v>267</v>
      </c>
      <c r="AJ71" s="329" t="s">
        <v>1110</v>
      </c>
      <c r="AK71" s="329" t="s">
        <v>627</v>
      </c>
      <c r="AL71" s="329" t="s">
        <v>627</v>
      </c>
      <c r="AM71" s="164" t="s">
        <v>361</v>
      </c>
      <c r="AN71" s="166" t="s">
        <v>361</v>
      </c>
      <c r="AO71" s="437" t="s">
        <v>627</v>
      </c>
      <c r="AQ71" s="367" t="s">
        <v>627</v>
      </c>
      <c r="AR71" s="367" t="s">
        <v>627</v>
      </c>
      <c r="AS71" s="367" t="s">
        <v>627</v>
      </c>
      <c r="AT71" s="367" t="s">
        <v>627</v>
      </c>
      <c r="AU71" s="149" t="s">
        <v>59</v>
      </c>
      <c r="AW71" s="149" t="s">
        <v>267</v>
      </c>
      <c r="AX71" s="297" t="s">
        <v>267</v>
      </c>
      <c r="AY71" s="149" t="s">
        <v>267</v>
      </c>
      <c r="AZ71" s="149" t="s">
        <v>267</v>
      </c>
    </row>
    <row r="72" spans="2:53" ht="16.5" customHeight="1">
      <c r="B72" s="148" t="s">
        <v>12</v>
      </c>
      <c r="C72" s="149" t="s">
        <v>92</v>
      </c>
      <c r="D72" s="149" t="s">
        <v>99</v>
      </c>
      <c r="F72" s="367" t="s">
        <v>92</v>
      </c>
      <c r="G72" s="367"/>
      <c r="H72" s="367" t="s">
        <v>92</v>
      </c>
      <c r="I72" s="367"/>
      <c r="J72" s="297" t="s">
        <v>92</v>
      </c>
      <c r="K72" s="149" t="s">
        <v>99</v>
      </c>
      <c r="L72" s="367" t="s">
        <v>92</v>
      </c>
      <c r="M72" s="367" t="s">
        <v>92</v>
      </c>
      <c r="N72" s="149" t="s">
        <v>92</v>
      </c>
      <c r="O72" s="149" t="s">
        <v>99</v>
      </c>
      <c r="P72" s="297" t="s">
        <v>92</v>
      </c>
      <c r="Q72" s="149" t="s">
        <v>92</v>
      </c>
      <c r="R72" s="367" t="s">
        <v>92</v>
      </c>
      <c r="S72" s="149" t="s">
        <v>99</v>
      </c>
      <c r="T72" s="149" t="s">
        <v>99</v>
      </c>
      <c r="U72" s="367" t="s">
        <v>92</v>
      </c>
      <c r="V72" s="396" t="s">
        <v>92</v>
      </c>
      <c r="W72" s="396" t="s">
        <v>92</v>
      </c>
      <c r="X72" s="405" t="s">
        <v>92</v>
      </c>
      <c r="Y72" s="297" t="s">
        <v>92</v>
      </c>
      <c r="Z72" s="367" t="s">
        <v>92</v>
      </c>
      <c r="AB72" s="367" t="s">
        <v>92</v>
      </c>
      <c r="AC72" s="367" t="s">
        <v>92</v>
      </c>
      <c r="AD72" s="149" t="s">
        <v>99</v>
      </c>
      <c r="AE72" s="149" t="s">
        <v>92</v>
      </c>
      <c r="AF72" s="367" t="s">
        <v>92</v>
      </c>
      <c r="AG72" s="149" t="s">
        <v>92</v>
      </c>
      <c r="AH72" s="149" t="s">
        <v>92</v>
      </c>
      <c r="AI72" s="367" t="s">
        <v>267</v>
      </c>
      <c r="AJ72" s="367" t="s">
        <v>268</v>
      </c>
      <c r="AK72" s="367" t="s">
        <v>92</v>
      </c>
      <c r="AL72" s="367" t="s">
        <v>92</v>
      </c>
      <c r="AM72" s="149" t="s">
        <v>92</v>
      </c>
      <c r="AN72" s="396" t="s">
        <v>99</v>
      </c>
      <c r="AO72" s="431" t="s">
        <v>92</v>
      </c>
      <c r="AQ72" s="367" t="s">
        <v>92</v>
      </c>
      <c r="AR72" s="367" t="s">
        <v>92</v>
      </c>
      <c r="AS72" s="367" t="s">
        <v>92</v>
      </c>
      <c r="AT72" s="367" t="s">
        <v>92</v>
      </c>
      <c r="AU72" s="149" t="s">
        <v>92</v>
      </c>
      <c r="AW72" s="149" t="s">
        <v>99</v>
      </c>
      <c r="AX72" s="297" t="s">
        <v>99</v>
      </c>
      <c r="AY72" s="149" t="s">
        <v>99</v>
      </c>
      <c r="AZ72" s="149" t="s">
        <v>99</v>
      </c>
    </row>
    <row r="73" spans="2:53" ht="16.5" customHeight="1">
      <c r="B73" s="148" t="s">
        <v>363</v>
      </c>
      <c r="C73" s="149" t="s">
        <v>72</v>
      </c>
      <c r="D73" s="149" t="s">
        <v>72</v>
      </c>
      <c r="E73" s="367"/>
      <c r="F73" s="367" t="s">
        <v>72</v>
      </c>
      <c r="H73" s="367" t="s">
        <v>72</v>
      </c>
      <c r="J73" s="297" t="s">
        <v>72</v>
      </c>
      <c r="K73" s="149" t="s">
        <v>72</v>
      </c>
      <c r="L73" s="367" t="s">
        <v>72</v>
      </c>
      <c r="M73" s="367" t="s">
        <v>72</v>
      </c>
      <c r="N73" s="149" t="s">
        <v>72</v>
      </c>
      <c r="O73" s="149" t="s">
        <v>72</v>
      </c>
      <c r="P73" s="297" t="s">
        <v>72</v>
      </c>
      <c r="Q73" s="149" t="s">
        <v>90</v>
      </c>
      <c r="R73" s="367">
        <v>8</v>
      </c>
      <c r="S73" s="149" t="s">
        <v>72</v>
      </c>
      <c r="T73" s="149" t="s">
        <v>72</v>
      </c>
      <c r="U73" s="367" t="s">
        <v>72</v>
      </c>
      <c r="V73" s="396" t="s">
        <v>72</v>
      </c>
      <c r="W73" s="396" t="s">
        <v>72</v>
      </c>
      <c r="X73" s="405" t="s">
        <v>72</v>
      </c>
      <c r="Y73" s="297" t="s">
        <v>72</v>
      </c>
      <c r="Z73" s="367" t="s">
        <v>72</v>
      </c>
      <c r="AB73" s="367" t="s">
        <v>72</v>
      </c>
      <c r="AC73" s="367" t="s">
        <v>72</v>
      </c>
      <c r="AD73" s="149" t="s">
        <v>72</v>
      </c>
      <c r="AE73" s="367" t="s">
        <v>72</v>
      </c>
      <c r="AF73" s="149" t="s">
        <v>72</v>
      </c>
      <c r="AG73" s="149" t="s">
        <v>72</v>
      </c>
      <c r="AH73" s="149" t="s">
        <v>72</v>
      </c>
      <c r="AI73" s="367" t="s">
        <v>267</v>
      </c>
      <c r="AJ73" s="367" t="s">
        <v>72</v>
      </c>
      <c r="AK73" s="367" t="s">
        <v>72</v>
      </c>
      <c r="AL73" s="367" t="s">
        <v>72</v>
      </c>
      <c r="AM73" s="149" t="s">
        <v>72</v>
      </c>
      <c r="AN73" s="396" t="s">
        <v>72</v>
      </c>
      <c r="AO73" s="431" t="s">
        <v>72</v>
      </c>
      <c r="AQ73" s="367" t="s">
        <v>72</v>
      </c>
      <c r="AR73" s="367" t="s">
        <v>72</v>
      </c>
      <c r="AS73" s="367">
        <v>8</v>
      </c>
      <c r="AT73" s="367">
        <v>8</v>
      </c>
      <c r="AU73" s="149" t="s">
        <v>218</v>
      </c>
      <c r="AW73" s="149" t="s">
        <v>72</v>
      </c>
      <c r="AX73" s="297" t="s">
        <v>72</v>
      </c>
      <c r="AY73" s="149" t="s">
        <v>72</v>
      </c>
      <c r="AZ73" s="149" t="s">
        <v>72</v>
      </c>
    </row>
    <row r="74" spans="2:53" ht="16.5" customHeight="1">
      <c r="B74" s="148" t="s">
        <v>364</v>
      </c>
      <c r="C74" s="149" t="s">
        <v>268</v>
      </c>
      <c r="D74" s="149" t="s">
        <v>268</v>
      </c>
      <c r="F74" s="367" t="s">
        <v>268</v>
      </c>
      <c r="H74" s="367" t="s">
        <v>521</v>
      </c>
      <c r="J74" s="297" t="s">
        <v>268</v>
      </c>
      <c r="K74" s="149" t="s">
        <v>268</v>
      </c>
      <c r="L74" s="367" t="s">
        <v>268</v>
      </c>
      <c r="M74" s="367" t="s">
        <v>268</v>
      </c>
      <c r="N74" s="149" t="s">
        <v>268</v>
      </c>
      <c r="O74" s="149" t="s">
        <v>268</v>
      </c>
      <c r="P74" s="297" t="s">
        <v>268</v>
      </c>
      <c r="Q74" s="149" t="s">
        <v>90</v>
      </c>
      <c r="R74" s="367" t="s">
        <v>268</v>
      </c>
      <c r="S74" s="149" t="s">
        <v>268</v>
      </c>
      <c r="T74" s="149" t="s">
        <v>268</v>
      </c>
      <c r="U74" s="367" t="s">
        <v>268</v>
      </c>
      <c r="V74" s="396" t="s">
        <v>268</v>
      </c>
      <c r="W74" s="405"/>
      <c r="X74" s="405" t="s">
        <v>267</v>
      </c>
      <c r="Y74" s="297" t="s">
        <v>268</v>
      </c>
      <c r="Z74" s="367" t="s">
        <v>267</v>
      </c>
      <c r="AB74" s="367" t="s">
        <v>268</v>
      </c>
      <c r="AC74" s="367" t="s">
        <v>268</v>
      </c>
      <c r="AD74" s="149" t="s">
        <v>268</v>
      </c>
      <c r="AE74" s="149" t="s">
        <v>268</v>
      </c>
      <c r="AF74" s="149" t="s">
        <v>268</v>
      </c>
      <c r="AG74" s="149" t="s">
        <v>268</v>
      </c>
      <c r="AH74" s="149" t="s">
        <v>267</v>
      </c>
      <c r="AI74" s="149">
        <v>0</v>
      </c>
      <c r="AJ74" s="367" t="s">
        <v>268</v>
      </c>
      <c r="AK74" s="367" t="s">
        <v>268</v>
      </c>
      <c r="AL74" s="367" t="s">
        <v>267</v>
      </c>
      <c r="AM74" s="149" t="s">
        <v>268</v>
      </c>
      <c r="AN74" s="396" t="s">
        <v>268</v>
      </c>
      <c r="AO74" s="431" t="s">
        <v>267</v>
      </c>
      <c r="AQ74" s="367" t="s">
        <v>267</v>
      </c>
      <c r="AR74" s="367" t="s">
        <v>267</v>
      </c>
      <c r="AS74" s="367" t="s">
        <v>267</v>
      </c>
      <c r="AT74" s="367" t="s">
        <v>267</v>
      </c>
      <c r="AU74" s="149">
        <v>0</v>
      </c>
      <c r="AW74" s="149" t="s">
        <v>268</v>
      </c>
      <c r="AX74" s="297" t="s">
        <v>268</v>
      </c>
      <c r="AY74" s="149" t="s">
        <v>268</v>
      </c>
      <c r="AZ74" s="149" t="s">
        <v>268</v>
      </c>
    </row>
    <row r="75" spans="2:53" ht="16.5" customHeight="1">
      <c r="B75" s="148" t="s">
        <v>365</v>
      </c>
      <c r="C75" s="149" t="s">
        <v>267</v>
      </c>
      <c r="D75" s="149" t="s">
        <v>267</v>
      </c>
      <c r="F75" s="367" t="s">
        <v>267</v>
      </c>
      <c r="H75" s="367" t="s">
        <v>268</v>
      </c>
      <c r="J75" s="297" t="s">
        <v>268</v>
      </c>
      <c r="K75" s="149" t="s">
        <v>267</v>
      </c>
      <c r="L75" s="367" t="s">
        <v>267</v>
      </c>
      <c r="M75" s="367" t="s">
        <v>268</v>
      </c>
      <c r="N75" s="149" t="s">
        <v>268</v>
      </c>
      <c r="O75" s="149" t="s">
        <v>267</v>
      </c>
      <c r="P75" s="297" t="s">
        <v>268</v>
      </c>
      <c r="Q75" s="149" t="s">
        <v>268</v>
      </c>
      <c r="R75" s="367" t="s">
        <v>268</v>
      </c>
      <c r="S75" s="149" t="s">
        <v>267</v>
      </c>
      <c r="T75" s="149" t="s">
        <v>267</v>
      </c>
      <c r="U75" s="367" t="s">
        <v>268</v>
      </c>
      <c r="V75" s="396" t="s">
        <v>268</v>
      </c>
      <c r="W75" s="396" t="s">
        <v>268</v>
      </c>
      <c r="X75" s="405" t="s">
        <v>268</v>
      </c>
      <c r="Y75" s="297" t="s">
        <v>268</v>
      </c>
      <c r="Z75" s="367" t="s">
        <v>268</v>
      </c>
      <c r="AB75" s="367" t="s">
        <v>268</v>
      </c>
      <c r="AC75" s="367" t="s">
        <v>268</v>
      </c>
      <c r="AD75" s="149" t="s">
        <v>267</v>
      </c>
      <c r="AE75" s="149" t="s">
        <v>268</v>
      </c>
      <c r="AF75" s="149" t="s">
        <v>267</v>
      </c>
      <c r="AG75" s="149" t="s">
        <v>268</v>
      </c>
      <c r="AH75" s="149" t="s">
        <v>267</v>
      </c>
      <c r="AI75" s="149" t="s">
        <v>267</v>
      </c>
      <c r="AJ75" s="367" t="s">
        <v>193</v>
      </c>
      <c r="AK75" s="367" t="s">
        <v>267</v>
      </c>
      <c r="AL75" s="367" t="s">
        <v>268</v>
      </c>
      <c r="AM75" s="149" t="s">
        <v>268</v>
      </c>
      <c r="AN75" s="396" t="s">
        <v>268</v>
      </c>
      <c r="AO75" s="431" t="s">
        <v>268</v>
      </c>
      <c r="AQ75" s="367" t="s">
        <v>268</v>
      </c>
      <c r="AR75" s="367" t="s">
        <v>268</v>
      </c>
      <c r="AS75" s="367" t="s">
        <v>268</v>
      </c>
      <c r="AT75" s="367" t="s">
        <v>268</v>
      </c>
      <c r="AU75" s="149" t="s">
        <v>267</v>
      </c>
      <c r="AW75" s="149" t="s">
        <v>267</v>
      </c>
      <c r="AX75" s="297" t="s">
        <v>268</v>
      </c>
      <c r="AY75" s="149" t="s">
        <v>267</v>
      </c>
      <c r="AZ75" s="149" t="s">
        <v>267</v>
      </c>
    </row>
    <row r="76" spans="2:53" ht="16.5" customHeight="1">
      <c r="B76" s="148" t="s">
        <v>366</v>
      </c>
      <c r="C76" s="149" t="s">
        <v>267</v>
      </c>
      <c r="D76" s="149" t="s">
        <v>267</v>
      </c>
      <c r="F76" s="367" t="s">
        <v>267</v>
      </c>
      <c r="H76" s="367" t="s">
        <v>521</v>
      </c>
      <c r="J76" s="297" t="s">
        <v>268</v>
      </c>
      <c r="K76" s="149" t="s">
        <v>267</v>
      </c>
      <c r="L76" s="367" t="s">
        <v>267</v>
      </c>
      <c r="M76" s="367" t="s">
        <v>268</v>
      </c>
      <c r="N76" s="149" t="s">
        <v>268</v>
      </c>
      <c r="O76" s="149" t="s">
        <v>267</v>
      </c>
      <c r="P76" s="297" t="s">
        <v>268</v>
      </c>
      <c r="Q76" s="149" t="s">
        <v>268</v>
      </c>
      <c r="R76" s="367" t="s">
        <v>268</v>
      </c>
      <c r="S76" s="149" t="s">
        <v>267</v>
      </c>
      <c r="T76" s="149" t="s">
        <v>267</v>
      </c>
      <c r="U76" s="367" t="s">
        <v>268</v>
      </c>
      <c r="V76" s="396" t="s">
        <v>268</v>
      </c>
      <c r="W76" s="396" t="s">
        <v>268</v>
      </c>
      <c r="X76" s="405" t="s">
        <v>268</v>
      </c>
      <c r="Y76" s="297" t="s">
        <v>268</v>
      </c>
      <c r="Z76" s="367" t="s">
        <v>268</v>
      </c>
      <c r="AB76" s="367" t="s">
        <v>268</v>
      </c>
      <c r="AC76" s="367" t="s">
        <v>268</v>
      </c>
      <c r="AD76" s="149" t="s">
        <v>267</v>
      </c>
      <c r="AE76" s="149" t="s">
        <v>268</v>
      </c>
      <c r="AF76" s="149" t="s">
        <v>267</v>
      </c>
      <c r="AG76" s="149" t="s">
        <v>268</v>
      </c>
      <c r="AH76" s="149" t="s">
        <v>267</v>
      </c>
      <c r="AI76" s="149" t="s">
        <v>267</v>
      </c>
      <c r="AJ76" s="367" t="s">
        <v>193</v>
      </c>
      <c r="AK76" s="367" t="s">
        <v>267</v>
      </c>
      <c r="AL76" s="367" t="s">
        <v>1001</v>
      </c>
      <c r="AM76" s="149" t="s">
        <v>268</v>
      </c>
      <c r="AN76" s="396" t="s">
        <v>268</v>
      </c>
      <c r="AO76" s="431" t="s">
        <v>268</v>
      </c>
      <c r="AQ76" s="367" t="s">
        <v>268</v>
      </c>
      <c r="AR76" s="367" t="s">
        <v>268</v>
      </c>
      <c r="AS76" s="367" t="s">
        <v>268</v>
      </c>
      <c r="AT76" s="367" t="s">
        <v>268</v>
      </c>
      <c r="AU76" s="149" t="s">
        <v>267</v>
      </c>
      <c r="AW76" s="149" t="s">
        <v>267</v>
      </c>
      <c r="AX76" s="297" t="s">
        <v>268</v>
      </c>
      <c r="AY76" s="149" t="s">
        <v>267</v>
      </c>
      <c r="AZ76" s="149" t="s">
        <v>267</v>
      </c>
    </row>
    <row r="77" spans="2:53" ht="16.5" customHeight="1">
      <c r="B77" s="331" t="s">
        <v>847</v>
      </c>
      <c r="C77" s="329" t="s">
        <v>839</v>
      </c>
      <c r="D77" s="329" t="s">
        <v>840</v>
      </c>
      <c r="F77" s="329" t="s">
        <v>840</v>
      </c>
      <c r="H77" s="367" t="s">
        <v>521</v>
      </c>
      <c r="J77" s="297" t="s">
        <v>521</v>
      </c>
      <c r="K77" s="329" t="s">
        <v>839</v>
      </c>
      <c r="L77" s="329" t="s">
        <v>521</v>
      </c>
      <c r="M77" s="329" t="s">
        <v>842</v>
      </c>
      <c r="N77" s="329" t="s">
        <v>842</v>
      </c>
      <c r="O77" s="329" t="s">
        <v>839</v>
      </c>
      <c r="P77" s="297" t="s">
        <v>521</v>
      </c>
      <c r="Q77" s="329" t="s">
        <v>839</v>
      </c>
      <c r="R77" s="329" t="s">
        <v>933</v>
      </c>
      <c r="S77" s="329" t="s">
        <v>839</v>
      </c>
      <c r="T77" s="329" t="s">
        <v>842</v>
      </c>
      <c r="U77" s="166"/>
      <c r="V77" s="396" t="s">
        <v>843</v>
      </c>
      <c r="W77" s="409"/>
      <c r="X77" s="409" t="s">
        <v>843</v>
      </c>
      <c r="Y77" s="297" t="s">
        <v>843</v>
      </c>
      <c r="Z77" s="367" t="s">
        <v>843</v>
      </c>
      <c r="AB77" s="329" t="s">
        <v>842</v>
      </c>
      <c r="AC77" s="329" t="s">
        <v>842</v>
      </c>
      <c r="AD77" s="329" t="s">
        <v>839</v>
      </c>
      <c r="AE77" s="329" t="s">
        <v>842</v>
      </c>
      <c r="AF77" s="329" t="s">
        <v>839</v>
      </c>
      <c r="AG77" s="329" t="s">
        <v>842</v>
      </c>
      <c r="AH77" s="329" t="s">
        <v>843</v>
      </c>
      <c r="AI77" s="329" t="s">
        <v>840</v>
      </c>
      <c r="AJ77" s="329"/>
      <c r="AK77" s="329"/>
      <c r="AL77" s="329"/>
      <c r="AM77" s="329" t="s">
        <v>839</v>
      </c>
      <c r="AN77" s="166" t="s">
        <v>842</v>
      </c>
      <c r="AO77" s="437" t="s">
        <v>193</v>
      </c>
      <c r="AQ77" s="329"/>
      <c r="AR77" s="329"/>
      <c r="AS77" s="329"/>
      <c r="AT77" s="329"/>
      <c r="AU77" s="329" t="s">
        <v>77</v>
      </c>
      <c r="AW77" s="297" t="s">
        <v>841</v>
      </c>
      <c r="AX77" s="297" t="s">
        <v>841</v>
      </c>
      <c r="AY77" s="329" t="s">
        <v>841</v>
      </c>
      <c r="AZ77" s="329" t="s">
        <v>841</v>
      </c>
      <c r="BA77" s="76"/>
    </row>
    <row r="78" spans="2:53" ht="9" customHeight="1">
      <c r="B78" s="115"/>
      <c r="AO78" s="420"/>
    </row>
    <row r="79" spans="2:53" ht="17.25" customHeight="1">
      <c r="B79" s="148" t="s">
        <v>367</v>
      </c>
      <c r="C79" s="149" t="s">
        <v>368</v>
      </c>
      <c r="D79" s="149" t="s">
        <v>368</v>
      </c>
      <c r="F79" s="367" t="s">
        <v>368</v>
      </c>
      <c r="H79" s="367" t="s">
        <v>368</v>
      </c>
      <c r="J79" s="297" t="s">
        <v>368</v>
      </c>
      <c r="K79" s="149" t="s">
        <v>368</v>
      </c>
      <c r="L79" s="367" t="s">
        <v>368</v>
      </c>
      <c r="M79" s="367" t="s">
        <v>368</v>
      </c>
      <c r="N79" s="149" t="s">
        <v>368</v>
      </c>
      <c r="O79" s="149" t="s">
        <v>368</v>
      </c>
      <c r="P79" s="297" t="s">
        <v>368</v>
      </c>
      <c r="Q79" s="149" t="s">
        <v>368</v>
      </c>
      <c r="R79" s="367" t="s">
        <v>368</v>
      </c>
      <c r="S79" s="149" t="s">
        <v>368</v>
      </c>
      <c r="T79" s="149" t="s">
        <v>368</v>
      </c>
      <c r="U79" s="367" t="s">
        <v>368</v>
      </c>
      <c r="V79" s="396" t="s">
        <v>368</v>
      </c>
      <c r="W79" s="396" t="s">
        <v>368</v>
      </c>
      <c r="X79" s="405" t="s">
        <v>368</v>
      </c>
      <c r="Y79" s="297" t="s">
        <v>368</v>
      </c>
      <c r="Z79" s="367" t="s">
        <v>368</v>
      </c>
      <c r="AB79" s="367" t="s">
        <v>368</v>
      </c>
      <c r="AC79" s="367" t="s">
        <v>368</v>
      </c>
      <c r="AD79" s="149" t="s">
        <v>368</v>
      </c>
      <c r="AE79" s="149" t="s">
        <v>368</v>
      </c>
      <c r="AF79" s="149" t="s">
        <v>368</v>
      </c>
      <c r="AG79" s="149" t="s">
        <v>368</v>
      </c>
      <c r="AH79" s="149" t="s">
        <v>368</v>
      </c>
      <c r="AI79" s="149" t="s">
        <v>368</v>
      </c>
      <c r="AJ79" s="367" t="s">
        <v>368</v>
      </c>
      <c r="AK79" s="367" t="s">
        <v>368</v>
      </c>
      <c r="AL79" s="367" t="s">
        <v>368</v>
      </c>
      <c r="AM79" s="149" t="s">
        <v>368</v>
      </c>
      <c r="AN79" s="396" t="s">
        <v>368</v>
      </c>
      <c r="AO79" s="431" t="s">
        <v>984</v>
      </c>
      <c r="AQ79" s="367" t="s">
        <v>368</v>
      </c>
      <c r="AR79" s="367" t="s">
        <v>368</v>
      </c>
      <c r="AS79" s="367" t="s">
        <v>368</v>
      </c>
      <c r="AT79" s="367" t="s">
        <v>368</v>
      </c>
      <c r="AU79" s="149" t="s">
        <v>368</v>
      </c>
      <c r="AW79" s="149" t="s">
        <v>368</v>
      </c>
      <c r="AX79" s="297" t="s">
        <v>368</v>
      </c>
      <c r="AY79" s="149" t="s">
        <v>368</v>
      </c>
      <c r="AZ79" s="149" t="s">
        <v>368</v>
      </c>
    </row>
    <row r="80" spans="2:53" ht="32.25" customHeight="1">
      <c r="B80" s="148" t="s">
        <v>578</v>
      </c>
      <c r="C80" s="149" t="s">
        <v>90</v>
      </c>
      <c r="D80" s="149" t="s">
        <v>369</v>
      </c>
      <c r="F80" s="367" t="s">
        <v>1072</v>
      </c>
      <c r="H80" s="367" t="s">
        <v>1130</v>
      </c>
      <c r="J80" s="297" t="s">
        <v>889</v>
      </c>
      <c r="K80" s="149" t="s">
        <v>370</v>
      </c>
      <c r="L80" s="367" t="s">
        <v>1101</v>
      </c>
      <c r="M80" s="367" t="s">
        <v>939</v>
      </c>
      <c r="N80" s="149" t="s">
        <v>523</v>
      </c>
      <c r="O80" s="149" t="s">
        <v>371</v>
      </c>
      <c r="P80" s="297" t="s">
        <v>870</v>
      </c>
      <c r="Q80" s="149" t="s">
        <v>372</v>
      </c>
      <c r="R80" s="367" t="s">
        <v>927</v>
      </c>
      <c r="S80" s="149" t="s">
        <v>373</v>
      </c>
      <c r="T80" s="149" t="s">
        <v>374</v>
      </c>
      <c r="U80" s="367" t="s">
        <v>873</v>
      </c>
      <c r="V80" s="396" t="s">
        <v>873</v>
      </c>
      <c r="W80" s="405" t="s">
        <v>1063</v>
      </c>
      <c r="X80" s="405" t="s">
        <v>1000</v>
      </c>
      <c r="Y80" s="297" t="s">
        <v>875</v>
      </c>
      <c r="Z80" s="367" t="s">
        <v>968</v>
      </c>
      <c r="AB80" s="367" t="s">
        <v>914</v>
      </c>
      <c r="AC80" s="367" t="s">
        <v>914</v>
      </c>
      <c r="AD80" s="149" t="s">
        <v>375</v>
      </c>
      <c r="AE80" s="149" t="s">
        <v>375</v>
      </c>
      <c r="AF80" s="149" t="s">
        <v>375</v>
      </c>
      <c r="AG80" s="149" t="s">
        <v>896</v>
      </c>
      <c r="AH80" s="149" t="s">
        <v>376</v>
      </c>
      <c r="AI80" s="149" t="s">
        <v>377</v>
      </c>
      <c r="AJ80" s="367" t="s">
        <v>1111</v>
      </c>
      <c r="AK80" s="367" t="s">
        <v>1112</v>
      </c>
      <c r="AL80" s="367" t="s">
        <v>1000</v>
      </c>
      <c r="AM80" s="149" t="s">
        <v>378</v>
      </c>
      <c r="AN80" s="396" t="s">
        <v>379</v>
      </c>
      <c r="AO80" s="433" t="s">
        <v>983</v>
      </c>
      <c r="AQ80" s="367" t="s">
        <v>1031</v>
      </c>
      <c r="AR80" s="367" t="s">
        <v>1031</v>
      </c>
      <c r="AS80" s="367" t="s">
        <v>954</v>
      </c>
      <c r="AT80" s="367" t="s">
        <v>954</v>
      </c>
      <c r="AU80" s="149" t="s">
        <v>380</v>
      </c>
      <c r="AW80" s="149" t="s">
        <v>381</v>
      </c>
      <c r="AX80" s="297" t="s">
        <v>886</v>
      </c>
      <c r="AY80" s="149" t="s">
        <v>382</v>
      </c>
      <c r="AZ80" s="149" t="s">
        <v>513</v>
      </c>
    </row>
    <row r="81" spans="2:52" ht="17.25" customHeight="1">
      <c r="B81" s="148" t="s">
        <v>383</v>
      </c>
      <c r="C81" s="149" t="s">
        <v>384</v>
      </c>
      <c r="D81" s="149" t="s">
        <v>385</v>
      </c>
      <c r="F81" s="367" t="s">
        <v>1073</v>
      </c>
      <c r="H81" s="367" t="s">
        <v>521</v>
      </c>
      <c r="J81" s="297" t="s">
        <v>890</v>
      </c>
      <c r="K81" s="149" t="s">
        <v>386</v>
      </c>
      <c r="L81" s="367" t="s">
        <v>1102</v>
      </c>
      <c r="M81" s="367" t="s">
        <v>938</v>
      </c>
      <c r="N81" s="149" t="s">
        <v>524</v>
      </c>
      <c r="O81" s="149" t="s">
        <v>387</v>
      </c>
      <c r="P81" s="297" t="s">
        <v>871</v>
      </c>
      <c r="Q81" s="149" t="s">
        <v>388</v>
      </c>
      <c r="R81" s="367" t="s">
        <v>928</v>
      </c>
      <c r="S81" s="149" t="s">
        <v>389</v>
      </c>
      <c r="T81" s="149" t="s">
        <v>390</v>
      </c>
      <c r="U81" s="396" t="s">
        <v>1054</v>
      </c>
      <c r="V81" s="396" t="s">
        <v>874</v>
      </c>
      <c r="W81" s="405" t="s">
        <v>1061</v>
      </c>
      <c r="X81" s="405" t="s">
        <v>1018</v>
      </c>
      <c r="Y81" s="297" t="s">
        <v>876</v>
      </c>
      <c r="Z81" s="367" t="s">
        <v>967</v>
      </c>
      <c r="AB81" s="367" t="s">
        <v>915</v>
      </c>
      <c r="AC81" s="367" t="s">
        <v>915</v>
      </c>
      <c r="AD81" s="149" t="s">
        <v>391</v>
      </c>
      <c r="AE81" s="149" t="s">
        <v>391</v>
      </c>
      <c r="AF81" s="149" t="s">
        <v>392</v>
      </c>
      <c r="AG81" s="149" t="s">
        <v>897</v>
      </c>
      <c r="AH81" s="149" t="s">
        <v>393</v>
      </c>
      <c r="AI81" s="149" t="s">
        <v>394</v>
      </c>
      <c r="AJ81" s="367" t="s">
        <v>1113</v>
      </c>
      <c r="AK81" s="367" t="s">
        <v>1114</v>
      </c>
      <c r="AL81" s="367" t="s">
        <v>999</v>
      </c>
      <c r="AM81" s="149" t="s">
        <v>395</v>
      </c>
      <c r="AN81" s="396" t="s">
        <v>396</v>
      </c>
      <c r="AO81" s="431" t="s">
        <v>982</v>
      </c>
      <c r="AQ81" s="367" t="s">
        <v>397</v>
      </c>
      <c r="AR81" s="367" t="s">
        <v>397</v>
      </c>
      <c r="AS81" s="367" t="s">
        <v>953</v>
      </c>
      <c r="AT81" s="367"/>
      <c r="AU81" s="149" t="s">
        <v>398</v>
      </c>
      <c r="AW81" s="149" t="s">
        <v>399</v>
      </c>
      <c r="AX81" s="297" t="s">
        <v>885</v>
      </c>
      <c r="AY81" s="149" t="s">
        <v>400</v>
      </c>
      <c r="AZ81" s="149" t="s">
        <v>514</v>
      </c>
    </row>
    <row r="82" spans="2:52" ht="17.25" customHeight="1">
      <c r="B82" s="148" t="s">
        <v>401</v>
      </c>
      <c r="C82" s="149" t="s">
        <v>402</v>
      </c>
      <c r="D82" s="149" t="s">
        <v>403</v>
      </c>
      <c r="F82" s="367" t="s">
        <v>1074</v>
      </c>
      <c r="H82" s="367" t="s">
        <v>404</v>
      </c>
      <c r="J82" s="297" t="s">
        <v>404</v>
      </c>
      <c r="K82" s="149" t="s">
        <v>405</v>
      </c>
      <c r="L82" s="367" t="s">
        <v>404</v>
      </c>
      <c r="M82" s="367" t="s">
        <v>404</v>
      </c>
      <c r="N82" s="149" t="s">
        <v>404</v>
      </c>
      <c r="O82" s="149" t="s">
        <v>404</v>
      </c>
      <c r="P82" s="297" t="s">
        <v>404</v>
      </c>
      <c r="Q82" s="149" t="s">
        <v>404</v>
      </c>
      <c r="R82" s="367" t="s">
        <v>929</v>
      </c>
      <c r="S82" s="149" t="s">
        <v>402</v>
      </c>
      <c r="T82" s="149" t="s">
        <v>402</v>
      </c>
      <c r="U82" s="367" t="s">
        <v>402</v>
      </c>
      <c r="V82" s="396" t="s">
        <v>402</v>
      </c>
      <c r="W82" s="396" t="s">
        <v>1060</v>
      </c>
      <c r="X82" s="405" t="s">
        <v>406</v>
      </c>
      <c r="Y82" s="297" t="s">
        <v>406</v>
      </c>
      <c r="Z82" s="367" t="s">
        <v>966</v>
      </c>
      <c r="AB82" s="367" t="s">
        <v>402</v>
      </c>
      <c r="AC82" s="367" t="s">
        <v>402</v>
      </c>
      <c r="AD82" s="149" t="s">
        <v>407</v>
      </c>
      <c r="AE82" s="149" t="s">
        <v>407</v>
      </c>
      <c r="AF82" s="149" t="s">
        <v>407</v>
      </c>
      <c r="AG82" s="149" t="s">
        <v>407</v>
      </c>
      <c r="AH82" s="149" t="s">
        <v>407</v>
      </c>
      <c r="AI82" s="149" t="s">
        <v>402</v>
      </c>
      <c r="AJ82" s="367" t="s">
        <v>402</v>
      </c>
      <c r="AK82" s="367" t="s">
        <v>402</v>
      </c>
      <c r="AL82" s="367" t="s">
        <v>402</v>
      </c>
      <c r="AM82" s="149" t="s">
        <v>408</v>
      </c>
      <c r="AN82" s="396" t="s">
        <v>406</v>
      </c>
      <c r="AO82" s="431" t="s">
        <v>966</v>
      </c>
      <c r="AQ82" s="367" t="s">
        <v>404</v>
      </c>
      <c r="AR82" s="367" t="s">
        <v>404</v>
      </c>
      <c r="AS82" s="367" t="s">
        <v>404</v>
      </c>
      <c r="AT82" s="367" t="s">
        <v>404</v>
      </c>
      <c r="AU82" s="149" t="s">
        <v>404</v>
      </c>
      <c r="AW82" s="149" t="s">
        <v>409</v>
      </c>
      <c r="AX82" s="343" t="s">
        <v>883</v>
      </c>
      <c r="AY82" s="149" t="s">
        <v>409</v>
      </c>
      <c r="AZ82" s="149" t="s">
        <v>409</v>
      </c>
    </row>
    <row r="83" spans="2:52" ht="17.25" customHeight="1">
      <c r="B83" s="148" t="s">
        <v>410</v>
      </c>
      <c r="C83" s="149" t="s">
        <v>411</v>
      </c>
      <c r="D83" s="149" t="s">
        <v>412</v>
      </c>
      <c r="F83" s="367" t="s">
        <v>1075</v>
      </c>
      <c r="H83" s="367" t="s">
        <v>417</v>
      </c>
      <c r="J83" s="297" t="s">
        <v>891</v>
      </c>
      <c r="K83" s="149" t="s">
        <v>414</v>
      </c>
      <c r="L83" s="367" t="s">
        <v>1103</v>
      </c>
      <c r="M83" s="367" t="s">
        <v>415</v>
      </c>
      <c r="N83" s="149" t="s">
        <v>416</v>
      </c>
      <c r="O83" s="149" t="s">
        <v>417</v>
      </c>
      <c r="P83" s="297" t="s">
        <v>872</v>
      </c>
      <c r="Q83" s="149" t="s">
        <v>413</v>
      </c>
      <c r="R83" s="367" t="s">
        <v>930</v>
      </c>
      <c r="S83" s="149" t="s">
        <v>418</v>
      </c>
      <c r="T83" s="149" t="s">
        <v>419</v>
      </c>
      <c r="U83" s="396" t="s">
        <v>1055</v>
      </c>
      <c r="V83" s="396" t="s">
        <v>863</v>
      </c>
      <c r="W83" s="405" t="s">
        <v>872</v>
      </c>
      <c r="X83" s="405" t="s">
        <v>877</v>
      </c>
      <c r="Y83" s="297" t="s">
        <v>877</v>
      </c>
      <c r="Z83" s="367" t="s">
        <v>965</v>
      </c>
      <c r="AB83" s="367" t="s">
        <v>863</v>
      </c>
      <c r="AC83" s="367" t="s">
        <v>916</v>
      </c>
      <c r="AD83" s="149" t="s">
        <v>407</v>
      </c>
      <c r="AE83" s="149" t="s">
        <v>407</v>
      </c>
      <c r="AF83" s="149" t="s">
        <v>407</v>
      </c>
      <c r="AG83" s="149" t="s">
        <v>407</v>
      </c>
      <c r="AH83" s="149" t="s">
        <v>420</v>
      </c>
      <c r="AI83" s="149" t="s">
        <v>421</v>
      </c>
      <c r="AJ83" s="367" t="s">
        <v>420</v>
      </c>
      <c r="AK83" s="367" t="s">
        <v>1115</v>
      </c>
      <c r="AL83" s="367" t="s">
        <v>998</v>
      </c>
      <c r="AM83" s="149" t="s">
        <v>422</v>
      </c>
      <c r="AN83" s="396" t="s">
        <v>423</v>
      </c>
      <c r="AO83" s="433" t="s">
        <v>981</v>
      </c>
      <c r="AQ83" s="367" t="s">
        <v>424</v>
      </c>
      <c r="AR83" s="367" t="s">
        <v>424</v>
      </c>
      <c r="AS83" s="367" t="s">
        <v>952</v>
      </c>
      <c r="AT83" s="367" t="s">
        <v>952</v>
      </c>
      <c r="AU83" s="149" t="s">
        <v>425</v>
      </c>
      <c r="AW83" s="149" t="s">
        <v>426</v>
      </c>
      <c r="AX83" s="343" t="s">
        <v>884</v>
      </c>
      <c r="AY83" s="149" t="s">
        <v>427</v>
      </c>
      <c r="AZ83" s="149" t="s">
        <v>426</v>
      </c>
    </row>
    <row r="84" spans="2:52" ht="17.25" customHeight="1">
      <c r="B84" s="148" t="s">
        <v>428</v>
      </c>
      <c r="C84" s="149" t="s">
        <v>429</v>
      </c>
      <c r="D84" s="149" t="s">
        <v>429</v>
      </c>
      <c r="F84" s="367" t="s">
        <v>429</v>
      </c>
      <c r="H84" s="367" t="s">
        <v>429</v>
      </c>
      <c r="J84" s="297" t="s">
        <v>429</v>
      </c>
      <c r="K84" s="149" t="s">
        <v>429</v>
      </c>
      <c r="L84" s="367" t="s">
        <v>429</v>
      </c>
      <c r="M84" s="367" t="s">
        <v>429</v>
      </c>
      <c r="N84" s="149" t="s">
        <v>429</v>
      </c>
      <c r="O84" s="149" t="s">
        <v>429</v>
      </c>
      <c r="P84" s="297" t="s">
        <v>429</v>
      </c>
      <c r="Q84" s="149" t="s">
        <v>429</v>
      </c>
      <c r="R84" s="367" t="s">
        <v>429</v>
      </c>
      <c r="S84" s="149" t="s">
        <v>429</v>
      </c>
      <c r="T84" s="149" t="s">
        <v>429</v>
      </c>
      <c r="U84" s="367" t="s">
        <v>429</v>
      </c>
      <c r="V84" s="396" t="s">
        <v>429</v>
      </c>
      <c r="W84" s="396" t="s">
        <v>429</v>
      </c>
      <c r="X84" s="405" t="s">
        <v>429</v>
      </c>
      <c r="Y84" s="297" t="s">
        <v>429</v>
      </c>
      <c r="Z84" s="367" t="s">
        <v>429</v>
      </c>
      <c r="AB84" s="367" t="s">
        <v>429</v>
      </c>
      <c r="AC84" s="367" t="s">
        <v>429</v>
      </c>
      <c r="AD84" s="149" t="s">
        <v>430</v>
      </c>
      <c r="AE84" s="149" t="s">
        <v>430</v>
      </c>
      <c r="AF84" s="149" t="s">
        <v>430</v>
      </c>
      <c r="AG84" s="149" t="s">
        <v>430</v>
      </c>
      <c r="AH84" s="149" t="s">
        <v>429</v>
      </c>
      <c r="AI84" s="149" t="s">
        <v>429</v>
      </c>
      <c r="AJ84" s="367" t="s">
        <v>429</v>
      </c>
      <c r="AK84" s="367" t="s">
        <v>429</v>
      </c>
      <c r="AL84" s="367" t="s">
        <v>429</v>
      </c>
      <c r="AM84" s="149" t="s">
        <v>429</v>
      </c>
      <c r="AN84" s="396" t="s">
        <v>429</v>
      </c>
      <c r="AO84" s="431" t="s">
        <v>429</v>
      </c>
      <c r="AQ84" s="367" t="s">
        <v>429</v>
      </c>
      <c r="AR84" s="367" t="s">
        <v>429</v>
      </c>
      <c r="AS84" s="367" t="s">
        <v>429</v>
      </c>
      <c r="AT84" s="367" t="s">
        <v>429</v>
      </c>
      <c r="AU84" s="149" t="s">
        <v>429</v>
      </c>
      <c r="AW84" s="149" t="s">
        <v>431</v>
      </c>
      <c r="AX84" s="297" t="s">
        <v>431</v>
      </c>
      <c r="AY84" s="149" t="s">
        <v>431</v>
      </c>
      <c r="AZ84" s="149" t="s">
        <v>431</v>
      </c>
    </row>
    <row r="85" spans="2:52" ht="17.25" customHeight="1">
      <c r="B85" s="148" t="s">
        <v>432</v>
      </c>
      <c r="C85" s="149" t="s">
        <v>433</v>
      </c>
      <c r="D85" s="149" t="s">
        <v>434</v>
      </c>
      <c r="F85" s="367" t="s">
        <v>434</v>
      </c>
      <c r="H85" s="367" t="s">
        <v>1131</v>
      </c>
      <c r="J85" s="297" t="s">
        <v>434</v>
      </c>
      <c r="K85" s="149" t="s">
        <v>433</v>
      </c>
      <c r="L85" s="367" t="s">
        <v>434</v>
      </c>
      <c r="M85" s="367" t="s">
        <v>434</v>
      </c>
      <c r="N85" s="149" t="s">
        <v>433</v>
      </c>
      <c r="O85" s="149" t="s">
        <v>434</v>
      </c>
      <c r="P85" s="297" t="s">
        <v>434</v>
      </c>
      <c r="Q85" s="149" t="s">
        <v>433</v>
      </c>
      <c r="R85" s="367" t="s">
        <v>434</v>
      </c>
      <c r="S85" s="149" t="s">
        <v>434</v>
      </c>
      <c r="T85" s="149" t="s">
        <v>434</v>
      </c>
      <c r="U85" s="367" t="s">
        <v>433</v>
      </c>
      <c r="V85" s="396" t="s">
        <v>435</v>
      </c>
      <c r="W85" s="367" t="s">
        <v>434</v>
      </c>
      <c r="X85" s="405" t="s">
        <v>435</v>
      </c>
      <c r="Y85" s="297" t="s">
        <v>434</v>
      </c>
      <c r="Z85" s="367" t="s">
        <v>434</v>
      </c>
      <c r="AB85" s="367" t="s">
        <v>435</v>
      </c>
      <c r="AC85" s="367" t="s">
        <v>435</v>
      </c>
      <c r="AD85" s="149" t="s">
        <v>433</v>
      </c>
      <c r="AE85" s="149" t="s">
        <v>433</v>
      </c>
      <c r="AF85" s="149" t="s">
        <v>433</v>
      </c>
      <c r="AG85" s="149" t="s">
        <v>433</v>
      </c>
      <c r="AH85" s="149" t="s">
        <v>433</v>
      </c>
      <c r="AI85" s="149" t="s">
        <v>433</v>
      </c>
      <c r="AJ85" s="367" t="s">
        <v>433</v>
      </c>
      <c r="AK85" s="367" t="s">
        <v>433</v>
      </c>
      <c r="AL85" s="367" t="s">
        <v>434</v>
      </c>
      <c r="AM85" s="149" t="s">
        <v>433</v>
      </c>
      <c r="AN85" s="396" t="s">
        <v>433</v>
      </c>
      <c r="AO85" s="431" t="s">
        <v>434</v>
      </c>
      <c r="AQ85" s="367" t="s">
        <v>435</v>
      </c>
      <c r="AR85" s="367" t="s">
        <v>435</v>
      </c>
      <c r="AS85" s="367" t="s">
        <v>434</v>
      </c>
      <c r="AT85" s="367" t="s">
        <v>434</v>
      </c>
      <c r="AU85" s="149" t="s">
        <v>435</v>
      </c>
      <c r="AW85" s="149" t="s">
        <v>434</v>
      </c>
      <c r="AX85" s="297" t="s">
        <v>434</v>
      </c>
      <c r="AY85" s="149" t="s">
        <v>434</v>
      </c>
      <c r="AZ85" s="149" t="s">
        <v>434</v>
      </c>
    </row>
    <row r="86" spans="2:52" ht="9" customHeight="1">
      <c r="B86" s="165"/>
      <c r="C86" s="166"/>
      <c r="D86" s="166"/>
      <c r="F86" s="166"/>
      <c r="H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410"/>
      <c r="X86" s="410"/>
      <c r="Y86" s="166"/>
      <c r="Z86" s="166"/>
      <c r="AB86" s="166"/>
      <c r="AC86" s="166"/>
      <c r="AD86" s="166"/>
      <c r="AE86" s="166"/>
      <c r="AF86" s="166"/>
      <c r="AG86" s="166"/>
      <c r="AH86" s="166"/>
      <c r="AI86" s="166"/>
      <c r="AJ86" s="449"/>
      <c r="AK86" s="449"/>
      <c r="AL86" s="449"/>
      <c r="AM86" s="146"/>
      <c r="AN86" s="146"/>
      <c r="AO86" s="433"/>
      <c r="AQ86" s="166"/>
      <c r="AR86" s="166"/>
      <c r="AS86" s="166"/>
      <c r="AT86" s="166"/>
      <c r="AU86" s="166"/>
      <c r="AW86" s="166"/>
      <c r="AX86" s="166"/>
      <c r="AY86" s="166"/>
      <c r="AZ86" s="166"/>
    </row>
    <row r="87" spans="2:52" ht="17.25" customHeight="1">
      <c r="B87" s="156" t="s">
        <v>436</v>
      </c>
      <c r="C87" s="156"/>
      <c r="D87" s="156"/>
      <c r="F87" s="156"/>
      <c r="H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411"/>
      <c r="X87" s="411"/>
      <c r="Y87" s="156"/>
      <c r="Z87" s="156"/>
      <c r="AB87" s="156"/>
      <c r="AC87" s="156"/>
      <c r="AD87" s="156"/>
      <c r="AE87" s="156"/>
      <c r="AF87" s="156"/>
      <c r="AG87" s="156"/>
      <c r="AH87" s="156"/>
      <c r="AI87" s="156"/>
      <c r="AJ87" s="156"/>
      <c r="AK87" s="156"/>
      <c r="AL87" s="156"/>
      <c r="AM87" s="156"/>
      <c r="AN87" s="417"/>
      <c r="AO87" s="438"/>
      <c r="AQ87" s="156"/>
      <c r="AR87" s="156"/>
      <c r="AS87" s="156"/>
      <c r="AT87" s="156"/>
      <c r="AU87" s="339"/>
      <c r="AW87" s="156"/>
      <c r="AX87" s="156"/>
      <c r="AY87" s="156"/>
      <c r="AZ87" s="339"/>
    </row>
    <row r="88" spans="2:52" ht="14.25" customHeight="1" outlineLevel="1">
      <c r="B88" s="168">
        <v>1</v>
      </c>
      <c r="C88" s="149" t="s">
        <v>437</v>
      </c>
      <c r="D88" s="149" t="s">
        <v>437</v>
      </c>
      <c r="F88" s="367" t="s">
        <v>437</v>
      </c>
      <c r="H88" s="367" t="s">
        <v>437</v>
      </c>
      <c r="J88" s="297" t="s">
        <v>437</v>
      </c>
      <c r="K88" s="149" t="s">
        <v>437</v>
      </c>
      <c r="L88" s="367" t="s">
        <v>437</v>
      </c>
      <c r="M88" s="367" t="s">
        <v>437</v>
      </c>
      <c r="N88" s="149" t="s">
        <v>437</v>
      </c>
      <c r="O88" s="149" t="s">
        <v>437</v>
      </c>
      <c r="P88" s="367" t="s">
        <v>437</v>
      </c>
      <c r="Q88" s="149" t="s">
        <v>437</v>
      </c>
      <c r="R88" s="367" t="s">
        <v>437</v>
      </c>
      <c r="S88" s="149" t="s">
        <v>437</v>
      </c>
      <c r="T88" s="149" t="s">
        <v>437</v>
      </c>
      <c r="U88" s="367" t="s">
        <v>437</v>
      </c>
      <c r="V88" s="396" t="s">
        <v>437</v>
      </c>
      <c r="W88" s="396" t="s">
        <v>437</v>
      </c>
      <c r="X88" s="405" t="s">
        <v>437</v>
      </c>
      <c r="Y88" s="367" t="s">
        <v>437</v>
      </c>
      <c r="Z88" s="367" t="s">
        <v>437</v>
      </c>
      <c r="AB88" s="367" t="s">
        <v>437</v>
      </c>
      <c r="AC88" s="367" t="s">
        <v>437</v>
      </c>
      <c r="AD88" s="149" t="s">
        <v>437</v>
      </c>
      <c r="AE88" s="149" t="s">
        <v>437</v>
      </c>
      <c r="AF88" s="149" t="s">
        <v>437</v>
      </c>
      <c r="AG88" s="149" t="s">
        <v>437</v>
      </c>
      <c r="AH88" s="149" t="s">
        <v>437</v>
      </c>
      <c r="AI88" s="149" t="s">
        <v>437</v>
      </c>
      <c r="AJ88" s="367" t="s">
        <v>437</v>
      </c>
      <c r="AK88" s="367" t="s">
        <v>437</v>
      </c>
      <c r="AL88" s="367" t="s">
        <v>437</v>
      </c>
      <c r="AM88" s="149" t="s">
        <v>437</v>
      </c>
      <c r="AN88" s="396" t="s">
        <v>437</v>
      </c>
      <c r="AO88" s="431" t="s">
        <v>437</v>
      </c>
      <c r="AQ88" s="367" t="s">
        <v>515</v>
      </c>
      <c r="AR88" s="367" t="s">
        <v>515</v>
      </c>
      <c r="AS88" s="367" t="s">
        <v>515</v>
      </c>
      <c r="AT88" s="367" t="s">
        <v>515</v>
      </c>
      <c r="AU88" s="149" t="s">
        <v>515</v>
      </c>
      <c r="AW88" s="149" t="s">
        <v>438</v>
      </c>
      <c r="AX88" s="367" t="s">
        <v>437</v>
      </c>
      <c r="AY88" s="149" t="s">
        <v>438</v>
      </c>
      <c r="AZ88" s="149" t="s">
        <v>438</v>
      </c>
    </row>
    <row r="89" spans="2:52" ht="14.25" customHeight="1" outlineLevel="1">
      <c r="B89" s="168">
        <v>2</v>
      </c>
      <c r="C89" s="149" t="s">
        <v>439</v>
      </c>
      <c r="D89" s="149" t="s">
        <v>439</v>
      </c>
      <c r="F89" s="367" t="s">
        <v>439</v>
      </c>
      <c r="H89" s="367" t="s">
        <v>439</v>
      </c>
      <c r="J89" s="297" t="s">
        <v>439</v>
      </c>
      <c r="K89" s="149" t="s">
        <v>439</v>
      </c>
      <c r="L89" s="367" t="s">
        <v>439</v>
      </c>
      <c r="M89" s="367" t="s">
        <v>439</v>
      </c>
      <c r="N89" s="149" t="s">
        <v>439</v>
      </c>
      <c r="O89" s="149" t="s">
        <v>439</v>
      </c>
      <c r="P89" s="367" t="s">
        <v>439</v>
      </c>
      <c r="Q89" s="149" t="s">
        <v>439</v>
      </c>
      <c r="R89" s="367" t="s">
        <v>439</v>
      </c>
      <c r="S89" s="149" t="s">
        <v>439</v>
      </c>
      <c r="T89" s="149" t="s">
        <v>439</v>
      </c>
      <c r="U89" s="367" t="s">
        <v>439</v>
      </c>
      <c r="V89" s="396" t="s">
        <v>439</v>
      </c>
      <c r="W89" s="396" t="s">
        <v>439</v>
      </c>
      <c r="X89" s="405" t="s">
        <v>439</v>
      </c>
      <c r="Y89" s="367" t="s">
        <v>439</v>
      </c>
      <c r="Z89" s="367" t="s">
        <v>439</v>
      </c>
      <c r="AB89" s="367" t="s">
        <v>439</v>
      </c>
      <c r="AC89" s="367" t="s">
        <v>439</v>
      </c>
      <c r="AD89" s="149" t="s">
        <v>439</v>
      </c>
      <c r="AE89" s="149" t="s">
        <v>439</v>
      </c>
      <c r="AF89" s="149" t="s">
        <v>439</v>
      </c>
      <c r="AG89" s="149" t="s">
        <v>439</v>
      </c>
      <c r="AH89" s="149" t="s">
        <v>439</v>
      </c>
      <c r="AI89" s="149" t="s">
        <v>439</v>
      </c>
      <c r="AJ89" s="367" t="s">
        <v>439</v>
      </c>
      <c r="AK89" s="367" t="s">
        <v>439</v>
      </c>
      <c r="AL89" s="367" t="s">
        <v>439</v>
      </c>
      <c r="AM89" s="149" t="s">
        <v>439</v>
      </c>
      <c r="AN89" s="396" t="s">
        <v>439</v>
      </c>
      <c r="AO89" s="431" t="s">
        <v>439</v>
      </c>
      <c r="AQ89" s="367" t="s">
        <v>439</v>
      </c>
      <c r="AR89" s="367" t="s">
        <v>439</v>
      </c>
      <c r="AS89" s="367" t="s">
        <v>439</v>
      </c>
      <c r="AT89" s="367" t="s">
        <v>439</v>
      </c>
      <c r="AU89" s="149" t="s">
        <v>516</v>
      </c>
      <c r="AW89" s="149" t="s">
        <v>439</v>
      </c>
      <c r="AX89" s="367" t="s">
        <v>439</v>
      </c>
      <c r="AY89" s="149" t="s">
        <v>439</v>
      </c>
      <c r="AZ89" s="149" t="s">
        <v>439</v>
      </c>
    </row>
    <row r="90" spans="2:52" ht="14.25" customHeight="1" outlineLevel="1">
      <c r="B90" s="168">
        <v>3</v>
      </c>
      <c r="C90" s="149" t="s">
        <v>440</v>
      </c>
      <c r="D90" s="149" t="s">
        <v>441</v>
      </c>
      <c r="F90" s="367" t="s">
        <v>441</v>
      </c>
      <c r="H90" s="367" t="s">
        <v>440</v>
      </c>
      <c r="J90" s="297" t="s">
        <v>440</v>
      </c>
      <c r="K90" s="149" t="s">
        <v>440</v>
      </c>
      <c r="L90" s="367" t="s">
        <v>440</v>
      </c>
      <c r="M90" s="367" t="s">
        <v>440</v>
      </c>
      <c r="N90" s="149" t="s">
        <v>440</v>
      </c>
      <c r="O90" s="149" t="s">
        <v>440</v>
      </c>
      <c r="P90" s="367" t="s">
        <v>440</v>
      </c>
      <c r="Q90" s="149" t="s">
        <v>440</v>
      </c>
      <c r="R90" s="367" t="s">
        <v>440</v>
      </c>
      <c r="S90" s="149" t="s">
        <v>440</v>
      </c>
      <c r="T90" s="149" t="s">
        <v>440</v>
      </c>
      <c r="U90" s="367" t="s">
        <v>442</v>
      </c>
      <c r="V90" s="396" t="s">
        <v>440</v>
      </c>
      <c r="W90" s="396" t="s">
        <v>442</v>
      </c>
      <c r="X90" s="405" t="s">
        <v>442</v>
      </c>
      <c r="Y90" s="367" t="s">
        <v>442</v>
      </c>
      <c r="Z90" s="367" t="s">
        <v>442</v>
      </c>
      <c r="AB90" s="367" t="s">
        <v>443</v>
      </c>
      <c r="AC90" s="367" t="s">
        <v>443</v>
      </c>
      <c r="AD90" s="149" t="s">
        <v>443</v>
      </c>
      <c r="AE90" s="149" t="s">
        <v>443</v>
      </c>
      <c r="AF90" s="149" t="s">
        <v>443</v>
      </c>
      <c r="AG90" s="149" t="s">
        <v>443</v>
      </c>
      <c r="AH90" s="149" t="s">
        <v>443</v>
      </c>
      <c r="AI90" s="149" t="s">
        <v>443</v>
      </c>
      <c r="AJ90" s="367" t="s">
        <v>443</v>
      </c>
      <c r="AK90" s="367" t="s">
        <v>443</v>
      </c>
      <c r="AL90" s="367" t="s">
        <v>443</v>
      </c>
      <c r="AM90" s="149" t="s">
        <v>443</v>
      </c>
      <c r="AN90" s="396" t="s">
        <v>443</v>
      </c>
      <c r="AO90" s="431" t="s">
        <v>443</v>
      </c>
      <c r="AQ90" s="367" t="s">
        <v>950</v>
      </c>
      <c r="AR90" s="367" t="s">
        <v>950</v>
      </c>
      <c r="AS90" s="367" t="s">
        <v>950</v>
      </c>
      <c r="AT90" s="367" t="s">
        <v>950</v>
      </c>
      <c r="AU90" s="149" t="s">
        <v>517</v>
      </c>
      <c r="AW90" s="149" t="s">
        <v>444</v>
      </c>
      <c r="AX90" s="367" t="s">
        <v>443</v>
      </c>
      <c r="AY90" s="149" t="s">
        <v>444</v>
      </c>
      <c r="AZ90" s="149" t="s">
        <v>444</v>
      </c>
    </row>
    <row r="91" spans="2:52" ht="14.25" customHeight="1" outlineLevel="1">
      <c r="B91" s="168">
        <v>4</v>
      </c>
      <c r="C91" s="149" t="s">
        <v>445</v>
      </c>
      <c r="D91" s="149" t="s">
        <v>446</v>
      </c>
      <c r="F91" s="367" t="s">
        <v>446</v>
      </c>
      <c r="H91" s="367" t="s">
        <v>448</v>
      </c>
      <c r="J91" s="297" t="s">
        <v>445</v>
      </c>
      <c r="K91" s="149" t="s">
        <v>448</v>
      </c>
      <c r="L91" s="367" t="s">
        <v>445</v>
      </c>
      <c r="M91" s="367" t="s">
        <v>445</v>
      </c>
      <c r="N91" s="149" t="s">
        <v>450</v>
      </c>
      <c r="O91" s="149" t="s">
        <v>448</v>
      </c>
      <c r="P91" s="367" t="s">
        <v>448</v>
      </c>
      <c r="Q91" s="149" t="s">
        <v>449</v>
      </c>
      <c r="R91" s="367" t="s">
        <v>449</v>
      </c>
      <c r="S91" s="149" t="s">
        <v>448</v>
      </c>
      <c r="T91" s="149" t="s">
        <v>447</v>
      </c>
      <c r="U91" s="367" t="s">
        <v>451</v>
      </c>
      <c r="V91" s="396" t="s">
        <v>449</v>
      </c>
      <c r="W91" s="396" t="s">
        <v>451</v>
      </c>
      <c r="X91" s="405" t="s">
        <v>451</v>
      </c>
      <c r="Y91" s="367" t="s">
        <v>451</v>
      </c>
      <c r="Z91" s="367" t="s">
        <v>451</v>
      </c>
      <c r="AB91" s="367" t="s">
        <v>440</v>
      </c>
      <c r="AC91" s="367" t="s">
        <v>440</v>
      </c>
      <c r="AD91" s="149" t="s">
        <v>440</v>
      </c>
      <c r="AE91" s="149" t="s">
        <v>440</v>
      </c>
      <c r="AF91" s="149" t="s">
        <v>440</v>
      </c>
      <c r="AG91" s="149" t="s">
        <v>440</v>
      </c>
      <c r="AH91" s="149" t="s">
        <v>440</v>
      </c>
      <c r="AI91" s="149" t="s">
        <v>440</v>
      </c>
      <c r="AJ91" s="367" t="s">
        <v>440</v>
      </c>
      <c r="AK91" s="367" t="s">
        <v>440</v>
      </c>
      <c r="AL91" s="367" t="s">
        <v>440</v>
      </c>
      <c r="AM91" s="149" t="s">
        <v>440</v>
      </c>
      <c r="AN91" s="396" t="s">
        <v>440</v>
      </c>
      <c r="AO91" s="431" t="s">
        <v>440</v>
      </c>
      <c r="AQ91" s="367" t="s">
        <v>951</v>
      </c>
      <c r="AR91" s="367" t="s">
        <v>951</v>
      </c>
      <c r="AS91" s="367" t="s">
        <v>951</v>
      </c>
      <c r="AT91" s="367" t="s">
        <v>951</v>
      </c>
      <c r="AU91" s="149" t="s">
        <v>518</v>
      </c>
      <c r="AW91" s="149" t="s">
        <v>452</v>
      </c>
      <c r="AX91" s="367" t="s">
        <v>440</v>
      </c>
      <c r="AY91" s="149" t="s">
        <v>452</v>
      </c>
      <c r="AZ91" s="149" t="s">
        <v>452</v>
      </c>
    </row>
    <row r="92" spans="2:52" ht="14.25" customHeight="1" outlineLevel="1">
      <c r="B92" s="168">
        <v>5</v>
      </c>
      <c r="C92" s="149"/>
      <c r="D92" s="149"/>
      <c r="F92" s="367"/>
      <c r="H92" s="367" t="s">
        <v>447</v>
      </c>
      <c r="J92" s="297" t="s">
        <v>453</v>
      </c>
      <c r="K92" s="149" t="s">
        <v>453</v>
      </c>
      <c r="L92" s="367" t="s">
        <v>453</v>
      </c>
      <c r="M92" s="367" t="s">
        <v>453</v>
      </c>
      <c r="N92" s="149"/>
      <c r="O92" s="149" t="s">
        <v>447</v>
      </c>
      <c r="P92" s="367" t="s">
        <v>453</v>
      </c>
      <c r="Q92" s="149"/>
      <c r="R92" s="367"/>
      <c r="S92" s="149" t="s">
        <v>453</v>
      </c>
      <c r="T92" s="149" t="s">
        <v>453</v>
      </c>
      <c r="U92" s="396"/>
      <c r="V92" s="396"/>
      <c r="W92" s="405"/>
      <c r="X92" s="405"/>
      <c r="Y92" s="367"/>
      <c r="Z92" s="367"/>
      <c r="AB92" s="367" t="s">
        <v>448</v>
      </c>
      <c r="AC92" s="367" t="s">
        <v>449</v>
      </c>
      <c r="AD92" s="149" t="s">
        <v>448</v>
      </c>
      <c r="AE92" s="149" t="s">
        <v>448</v>
      </c>
      <c r="AF92" s="149" t="s">
        <v>449</v>
      </c>
      <c r="AG92" s="149" t="s">
        <v>449</v>
      </c>
      <c r="AH92" s="149" t="s">
        <v>454</v>
      </c>
      <c r="AI92" s="149" t="s">
        <v>448</v>
      </c>
      <c r="AJ92" s="367" t="s">
        <v>1116</v>
      </c>
      <c r="AK92" s="367" t="s">
        <v>1116</v>
      </c>
      <c r="AL92" s="367" t="s">
        <v>453</v>
      </c>
      <c r="AM92" s="149" t="s">
        <v>449</v>
      </c>
      <c r="AN92" s="396" t="s">
        <v>455</v>
      </c>
      <c r="AO92" s="431" t="s">
        <v>455</v>
      </c>
      <c r="AQ92" s="367"/>
      <c r="AR92" s="367"/>
      <c r="AS92" s="367"/>
      <c r="AT92" s="367"/>
      <c r="AU92" s="149" t="s">
        <v>519</v>
      </c>
      <c r="AW92" s="149" t="s">
        <v>456</v>
      </c>
      <c r="AX92" s="367" t="s">
        <v>455</v>
      </c>
      <c r="AY92" s="149" t="s">
        <v>456</v>
      </c>
      <c r="AZ92" s="149" t="s">
        <v>457</v>
      </c>
    </row>
    <row r="93" spans="2:52" ht="14.25" customHeight="1" outlineLevel="1">
      <c r="B93" s="168">
        <v>6</v>
      </c>
      <c r="C93" s="149"/>
      <c r="D93" s="149"/>
      <c r="F93" s="367"/>
      <c r="H93" s="367" t="s">
        <v>445</v>
      </c>
      <c r="J93" s="297"/>
      <c r="K93" s="149"/>
      <c r="L93" s="367"/>
      <c r="M93" s="367"/>
      <c r="N93" s="149"/>
      <c r="O93" s="149" t="s">
        <v>445</v>
      </c>
      <c r="P93" s="367"/>
      <c r="Q93" s="149"/>
      <c r="R93" s="367"/>
      <c r="S93" s="149"/>
      <c r="T93" s="149"/>
      <c r="U93" s="396"/>
      <c r="V93" s="396"/>
      <c r="W93" s="405"/>
      <c r="X93" s="405"/>
      <c r="Y93" s="297"/>
      <c r="Z93" s="367"/>
      <c r="AB93" s="367" t="s">
        <v>453</v>
      </c>
      <c r="AC93" s="367"/>
      <c r="AD93" s="149" t="s">
        <v>453</v>
      </c>
      <c r="AE93" s="149" t="s">
        <v>453</v>
      </c>
      <c r="AF93" s="149" t="s">
        <v>453</v>
      </c>
      <c r="AG93" s="149" t="s">
        <v>453</v>
      </c>
      <c r="AH93" s="149" t="s">
        <v>458</v>
      </c>
      <c r="AI93" s="149" t="s">
        <v>459</v>
      </c>
      <c r="AJ93" s="367" t="s">
        <v>996</v>
      </c>
      <c r="AK93" s="367" t="s">
        <v>996</v>
      </c>
      <c r="AL93" s="367" t="s">
        <v>995</v>
      </c>
      <c r="AM93" s="149"/>
      <c r="AN93" s="396"/>
      <c r="AO93" s="431"/>
      <c r="AQ93" s="367"/>
      <c r="AR93" s="367"/>
      <c r="AS93" s="367"/>
      <c r="AT93" s="367"/>
      <c r="AU93" s="149" t="s">
        <v>520</v>
      </c>
      <c r="AW93" s="149" t="s">
        <v>457</v>
      </c>
      <c r="AX93" s="367"/>
      <c r="AY93" s="149" t="s">
        <v>457</v>
      </c>
      <c r="AZ93" s="149"/>
    </row>
    <row r="94" spans="2:52" ht="14.25" customHeight="1" outlineLevel="1">
      <c r="B94" s="168">
        <v>7</v>
      </c>
      <c r="C94" s="149"/>
      <c r="D94" s="149"/>
      <c r="F94" s="367"/>
      <c r="H94" s="367" t="s">
        <v>453</v>
      </c>
      <c r="J94" s="297"/>
      <c r="K94" s="149"/>
      <c r="L94" s="367"/>
      <c r="M94" s="367"/>
      <c r="N94" s="149"/>
      <c r="O94" s="149" t="s">
        <v>453</v>
      </c>
      <c r="P94" s="297"/>
      <c r="Q94" s="149"/>
      <c r="R94" s="367"/>
      <c r="S94" s="149"/>
      <c r="T94" s="149"/>
      <c r="U94" s="396"/>
      <c r="V94" s="396"/>
      <c r="W94" s="405"/>
      <c r="X94" s="405"/>
      <c r="Y94" s="297"/>
      <c r="Z94" s="367"/>
      <c r="AB94" s="367"/>
      <c r="AC94" s="367"/>
      <c r="AD94" s="149"/>
      <c r="AE94" s="149"/>
      <c r="AF94" s="149"/>
      <c r="AG94" s="149"/>
      <c r="AH94" s="149"/>
      <c r="AI94" s="149" t="s">
        <v>460</v>
      </c>
      <c r="AJ94" s="367" t="s">
        <v>1117</v>
      </c>
      <c r="AK94" s="367" t="s">
        <v>1117</v>
      </c>
      <c r="AL94" s="367" t="s">
        <v>996</v>
      </c>
      <c r="AM94" s="149"/>
      <c r="AN94" s="396"/>
      <c r="AO94" s="431"/>
      <c r="AQ94" s="367"/>
      <c r="AR94" s="367"/>
      <c r="AS94" s="367"/>
      <c r="AT94" s="367"/>
      <c r="AU94" s="149"/>
      <c r="AW94" s="149"/>
      <c r="AX94" s="297"/>
      <c r="AY94" s="149" t="s">
        <v>461</v>
      </c>
      <c r="AZ94" s="149"/>
    </row>
    <row r="95" spans="2:52" ht="14.25" customHeight="1" outlineLevel="1">
      <c r="B95" s="169">
        <v>8</v>
      </c>
      <c r="C95" s="149"/>
      <c r="D95" s="149"/>
      <c r="F95" s="367"/>
      <c r="H95" s="367"/>
      <c r="J95" s="297"/>
      <c r="K95" s="149"/>
      <c r="L95" s="367"/>
      <c r="M95" s="367"/>
      <c r="N95" s="149"/>
      <c r="O95" s="149"/>
      <c r="P95" s="297"/>
      <c r="Q95" s="149"/>
      <c r="R95" s="367"/>
      <c r="S95" s="149"/>
      <c r="T95" s="149"/>
      <c r="U95" s="166"/>
      <c r="V95" s="166"/>
      <c r="W95" s="410"/>
      <c r="X95" s="410"/>
      <c r="Y95" s="166"/>
      <c r="Z95" s="166"/>
      <c r="AB95" s="166"/>
      <c r="AC95" s="166"/>
      <c r="AD95" s="166"/>
      <c r="AE95" s="166"/>
      <c r="AF95" s="166"/>
      <c r="AG95" s="166"/>
      <c r="AH95" s="166"/>
      <c r="AI95" s="166"/>
      <c r="AJ95" s="166" t="s">
        <v>1118</v>
      </c>
      <c r="AK95" s="166" t="s">
        <v>1118</v>
      </c>
      <c r="AL95" s="166" t="s">
        <v>997</v>
      </c>
      <c r="AM95" s="149"/>
      <c r="AN95" s="396"/>
      <c r="AO95" s="431"/>
      <c r="AQ95" s="166"/>
      <c r="AR95" s="166"/>
      <c r="AS95" s="166"/>
      <c r="AT95" s="166"/>
      <c r="AU95" s="166"/>
      <c r="AW95" s="166"/>
      <c r="AX95" s="166"/>
      <c r="AY95" s="166"/>
      <c r="AZ95" s="166"/>
    </row>
    <row r="96" spans="2:52" ht="17.25" customHeight="1">
      <c r="B96" s="165"/>
      <c r="C96" s="166"/>
      <c r="D96" s="166"/>
      <c r="F96" s="166"/>
      <c r="H96" s="367"/>
      <c r="J96" s="297"/>
      <c r="K96" s="149"/>
      <c r="L96" s="367"/>
      <c r="M96" s="367"/>
      <c r="N96" s="149"/>
      <c r="O96" s="149"/>
      <c r="P96" s="297"/>
      <c r="Q96" s="149"/>
      <c r="R96" s="367"/>
      <c r="S96" s="149"/>
      <c r="T96" s="149"/>
      <c r="U96" s="166"/>
      <c r="V96" s="166"/>
      <c r="W96" s="410"/>
      <c r="X96" s="410"/>
      <c r="Y96" s="166"/>
      <c r="Z96" s="166"/>
      <c r="AB96" s="166"/>
      <c r="AC96" s="166"/>
      <c r="AD96" s="166"/>
      <c r="AE96" s="166"/>
      <c r="AF96" s="166"/>
      <c r="AG96" s="166"/>
      <c r="AH96" s="166"/>
      <c r="AI96" s="166"/>
      <c r="AJ96" s="449"/>
      <c r="AK96" s="449"/>
      <c r="AL96" s="449"/>
      <c r="AM96" s="146"/>
      <c r="AN96" s="146"/>
      <c r="AO96" s="433"/>
      <c r="AQ96" s="166"/>
      <c r="AR96" s="166"/>
      <c r="AS96" s="166"/>
      <c r="AT96" s="166"/>
      <c r="AU96" s="166"/>
      <c r="AW96" s="166"/>
      <c r="AX96" s="166"/>
      <c r="AY96" s="166"/>
      <c r="AZ96" s="166"/>
    </row>
    <row r="97" spans="2:129" s="156" customFormat="1" ht="22.5" customHeight="1">
      <c r="B97" s="156" t="s">
        <v>462</v>
      </c>
      <c r="C97" s="155" t="s">
        <v>463</v>
      </c>
      <c r="D97" s="155" t="s">
        <v>463</v>
      </c>
      <c r="E97" s="146"/>
      <c r="F97" s="155" t="s">
        <v>463</v>
      </c>
      <c r="G97" s="146"/>
      <c r="H97" s="155" t="s">
        <v>463</v>
      </c>
      <c r="I97" s="146"/>
      <c r="J97" s="155" t="s">
        <v>463</v>
      </c>
      <c r="K97" s="155" t="s">
        <v>463</v>
      </c>
      <c r="L97" s="155" t="s">
        <v>463</v>
      </c>
      <c r="M97" s="155" t="s">
        <v>463</v>
      </c>
      <c r="N97" s="155" t="s">
        <v>463</v>
      </c>
      <c r="O97" s="155" t="s">
        <v>463</v>
      </c>
      <c r="P97" s="155" t="s">
        <v>463</v>
      </c>
      <c r="Q97" s="155" t="s">
        <v>463</v>
      </c>
      <c r="R97" s="155" t="s">
        <v>463</v>
      </c>
      <c r="S97" s="155" t="s">
        <v>463</v>
      </c>
      <c r="T97" s="155" t="s">
        <v>463</v>
      </c>
      <c r="U97" s="155" t="s">
        <v>463</v>
      </c>
      <c r="V97" s="155" t="s">
        <v>463</v>
      </c>
      <c r="W97" s="407" t="s">
        <v>463</v>
      </c>
      <c r="X97" s="407" t="s">
        <v>463</v>
      </c>
      <c r="Y97" s="155" t="s">
        <v>463</v>
      </c>
      <c r="Z97" s="155" t="s">
        <v>463</v>
      </c>
      <c r="AA97" s="115"/>
      <c r="AB97" s="155" t="s">
        <v>463</v>
      </c>
      <c r="AC97" s="155" t="s">
        <v>463</v>
      </c>
      <c r="AD97" s="155" t="s">
        <v>463</v>
      </c>
      <c r="AE97" s="155" t="s">
        <v>463</v>
      </c>
      <c r="AF97" s="155" t="s">
        <v>463</v>
      </c>
      <c r="AG97" s="155" t="s">
        <v>463</v>
      </c>
      <c r="AH97" s="155" t="s">
        <v>463</v>
      </c>
      <c r="AI97" s="155" t="s">
        <v>463</v>
      </c>
      <c r="AJ97" s="155" t="s">
        <v>463</v>
      </c>
      <c r="AK97" s="155" t="s">
        <v>463</v>
      </c>
      <c r="AL97" s="155" t="s">
        <v>463</v>
      </c>
      <c r="AM97" s="155" t="s">
        <v>463</v>
      </c>
      <c r="AN97" s="155" t="s">
        <v>463</v>
      </c>
      <c r="AO97" s="435" t="s">
        <v>463</v>
      </c>
      <c r="AP97" s="115"/>
      <c r="AQ97" s="155" t="s">
        <v>463</v>
      </c>
      <c r="AR97" s="155" t="s">
        <v>463</v>
      </c>
      <c r="AS97" s="155" t="s">
        <v>463</v>
      </c>
      <c r="AT97" s="155" t="s">
        <v>463</v>
      </c>
      <c r="AU97" s="337" t="s">
        <v>463</v>
      </c>
      <c r="AV97" s="115"/>
      <c r="AW97" s="155" t="s">
        <v>464</v>
      </c>
      <c r="AX97" s="155" t="s">
        <v>464</v>
      </c>
      <c r="AY97" s="155" t="s">
        <v>464</v>
      </c>
      <c r="AZ97" s="337" t="s">
        <v>464</v>
      </c>
      <c r="BA97" s="115"/>
      <c r="BB97" s="115"/>
      <c r="BC97" s="115"/>
      <c r="BD97" s="115"/>
      <c r="BE97" s="115"/>
      <c r="BF97" s="115"/>
      <c r="BG97" s="115"/>
      <c r="BH97" s="115"/>
      <c r="BI97" s="115"/>
      <c r="BJ97" s="115"/>
      <c r="BK97" s="115"/>
      <c r="BL97" s="115"/>
      <c r="BM97" s="115"/>
      <c r="BN97" s="115"/>
      <c r="BO97" s="115"/>
      <c r="BP97" s="115"/>
      <c r="BQ97" s="115"/>
      <c r="BR97" s="115"/>
      <c r="BS97" s="115"/>
      <c r="BT97" s="115"/>
      <c r="BU97" s="115"/>
      <c r="BV97" s="115"/>
      <c r="BW97" s="115"/>
      <c r="BX97" s="115"/>
      <c r="BY97" s="115"/>
      <c r="BZ97" s="115"/>
      <c r="CA97" s="115"/>
      <c r="CB97" s="115"/>
      <c r="CC97" s="115"/>
      <c r="CD97" s="115"/>
      <c r="CE97" s="115"/>
      <c r="CF97" s="115"/>
      <c r="CG97" s="115"/>
      <c r="CH97" s="115"/>
      <c r="CI97" s="115"/>
      <c r="CJ97" s="115"/>
      <c r="CK97" s="115"/>
      <c r="CL97" s="115"/>
      <c r="CM97" s="115"/>
      <c r="CN97" s="115"/>
      <c r="CO97" s="115"/>
      <c r="CP97" s="115"/>
      <c r="CQ97" s="115"/>
      <c r="CR97" s="115"/>
      <c r="CS97" s="115"/>
      <c r="CT97" s="115"/>
      <c r="CU97" s="115"/>
      <c r="CV97" s="115"/>
      <c r="CW97" s="115"/>
      <c r="CX97" s="115"/>
      <c r="CY97" s="115"/>
      <c r="CZ97" s="115"/>
      <c r="DA97" s="115"/>
      <c r="DB97" s="115"/>
      <c r="DC97" s="115"/>
      <c r="DD97" s="115"/>
      <c r="DE97" s="115"/>
      <c r="DF97" s="115"/>
      <c r="DG97" s="115"/>
      <c r="DH97" s="115"/>
      <c r="DI97" s="115"/>
      <c r="DJ97" s="115"/>
      <c r="DK97" s="115"/>
      <c r="DL97" s="115"/>
      <c r="DM97" s="115"/>
      <c r="DN97" s="115"/>
      <c r="DO97" s="115"/>
      <c r="DP97" s="115"/>
      <c r="DQ97" s="115"/>
      <c r="DR97" s="115"/>
      <c r="DS97" s="115"/>
      <c r="DT97" s="115"/>
      <c r="DU97" s="115"/>
      <c r="DV97" s="115"/>
      <c r="DW97" s="115"/>
      <c r="DX97" s="115"/>
      <c r="DY97" s="115"/>
    </row>
    <row r="98" spans="2:129" ht="22.5" customHeight="1">
      <c r="B98" s="148" t="s">
        <v>465</v>
      </c>
      <c r="C98" s="170" t="s">
        <v>466</v>
      </c>
      <c r="D98" s="170" t="s">
        <v>467</v>
      </c>
      <c r="F98" s="170" t="s">
        <v>1122</v>
      </c>
      <c r="H98" s="170" t="s">
        <v>1123</v>
      </c>
      <c r="J98" s="266" t="s">
        <v>898</v>
      </c>
      <c r="K98" s="149" t="s">
        <v>468</v>
      </c>
      <c r="L98" s="170" t="s">
        <v>1104</v>
      </c>
      <c r="M98" s="266" t="s">
        <v>942</v>
      </c>
      <c r="N98" s="170" t="s">
        <v>469</v>
      </c>
      <c r="O98" s="149" t="s">
        <v>470</v>
      </c>
      <c r="P98" s="297" t="s">
        <v>892</v>
      </c>
      <c r="Q98" s="171" t="s">
        <v>471</v>
      </c>
      <c r="R98" s="381" t="s">
        <v>931</v>
      </c>
      <c r="S98" s="149" t="s">
        <v>472</v>
      </c>
      <c r="T98" s="266" t="s">
        <v>635</v>
      </c>
      <c r="U98" s="481" t="s">
        <v>1124</v>
      </c>
      <c r="V98" s="396" t="s">
        <v>894</v>
      </c>
      <c r="W98" s="514" t="s">
        <v>1124</v>
      </c>
      <c r="X98" s="310" t="s">
        <v>1044</v>
      </c>
      <c r="Y98" s="266" t="s">
        <v>895</v>
      </c>
      <c r="Z98" s="266" t="s">
        <v>1020</v>
      </c>
      <c r="AB98" s="170" t="s">
        <v>1009</v>
      </c>
      <c r="AC98" s="384" t="s">
        <v>918</v>
      </c>
      <c r="AD98" s="149" t="s">
        <v>473</v>
      </c>
      <c r="AE98" s="149" t="s">
        <v>616</v>
      </c>
      <c r="AF98" s="149" t="s">
        <v>474</v>
      </c>
      <c r="AG98" s="266" t="s">
        <v>628</v>
      </c>
      <c r="AH98" s="170" t="s">
        <v>475</v>
      </c>
      <c r="AI98" s="149" t="s">
        <v>476</v>
      </c>
      <c r="AJ98" s="170" t="s">
        <v>1119</v>
      </c>
      <c r="AK98" s="170" t="s">
        <v>1119</v>
      </c>
      <c r="AL98" s="170" t="s">
        <v>1037</v>
      </c>
      <c r="AM98" s="172">
        <v>195713586733</v>
      </c>
      <c r="AN98" s="418">
        <v>195713047593</v>
      </c>
      <c r="AO98" s="470" t="s">
        <v>1036</v>
      </c>
      <c r="AQ98" s="170" t="s">
        <v>1034</v>
      </c>
      <c r="AR98" s="170" t="s">
        <v>1033</v>
      </c>
      <c r="AS98" s="367" t="s">
        <v>955</v>
      </c>
      <c r="AT98" s="266" t="s">
        <v>956</v>
      </c>
      <c r="AU98" s="149" t="s">
        <v>477</v>
      </c>
      <c r="AV98" s="146"/>
      <c r="AW98" s="149" t="s">
        <v>478</v>
      </c>
      <c r="AX98" s="170" t="s">
        <v>1035</v>
      </c>
      <c r="AY98" s="149" t="s">
        <v>479</v>
      </c>
      <c r="AZ98" s="149" t="s">
        <v>522</v>
      </c>
    </row>
    <row r="99" spans="2:129" ht="22.5" customHeight="1">
      <c r="B99" s="165"/>
      <c r="C99" s="173"/>
      <c r="D99" s="173"/>
      <c r="F99" s="173"/>
      <c r="H99" s="173"/>
      <c r="J99" s="173"/>
      <c r="K99" s="173"/>
      <c r="L99" s="173"/>
      <c r="M99" s="173"/>
      <c r="N99" s="173"/>
      <c r="O99" s="173"/>
      <c r="P99" s="173"/>
      <c r="Q99" s="173"/>
      <c r="R99" s="173"/>
      <c r="S99" s="173"/>
      <c r="T99" s="173"/>
      <c r="U99" s="400"/>
      <c r="V99" s="400"/>
      <c r="W99" s="412"/>
      <c r="X99" s="173"/>
      <c r="Y99" s="173"/>
      <c r="Z99" s="173"/>
      <c r="AB99" s="173"/>
      <c r="AC99" s="173"/>
      <c r="AD99" s="173"/>
      <c r="AE99" s="173"/>
      <c r="AF99" s="173"/>
      <c r="AG99" s="173"/>
      <c r="AH99" s="173"/>
      <c r="AI99" s="173"/>
      <c r="AJ99" s="173"/>
      <c r="AK99" s="173"/>
      <c r="AL99" s="173"/>
      <c r="AM99" s="173"/>
      <c r="AN99" s="400"/>
      <c r="AO99" s="439"/>
      <c r="AQ99" s="173"/>
      <c r="AR99" s="173"/>
      <c r="AS99" s="173"/>
      <c r="AT99" s="173"/>
      <c r="AU99" s="173"/>
      <c r="AW99" s="173"/>
      <c r="AX99" s="173"/>
      <c r="AY99" s="173"/>
      <c r="AZ99" s="173"/>
    </row>
    <row r="100" spans="2:129" ht="22.5" customHeight="1">
      <c r="B100" s="156" t="s">
        <v>62</v>
      </c>
      <c r="C100" s="174"/>
      <c r="D100" s="156"/>
      <c r="F100" s="156"/>
      <c r="H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411"/>
      <c r="X100" s="411"/>
      <c r="Y100" s="156"/>
      <c r="Z100" s="156"/>
      <c r="AB100" s="156"/>
      <c r="AC100" s="156"/>
      <c r="AD100" s="156"/>
      <c r="AE100" s="156"/>
      <c r="AF100" s="156"/>
      <c r="AG100" s="156"/>
      <c r="AH100" s="156"/>
      <c r="AI100" s="156"/>
      <c r="AJ100" s="450"/>
      <c r="AK100" s="450"/>
      <c r="AL100" s="450"/>
      <c r="AM100" s="167"/>
      <c r="AN100" s="411"/>
      <c r="AO100" s="438"/>
      <c r="AQ100" s="156"/>
      <c r="AR100" s="156"/>
      <c r="AS100" s="156"/>
      <c r="AT100" s="156"/>
      <c r="AU100" s="339"/>
      <c r="AW100" s="156"/>
      <c r="AX100" s="156"/>
      <c r="AY100" s="156"/>
      <c r="AZ100" s="339"/>
    </row>
    <row r="101" spans="2:129" ht="22.5" customHeight="1">
      <c r="B101" s="130" t="s">
        <v>66</v>
      </c>
      <c r="C101" s="131" t="s">
        <v>636</v>
      </c>
      <c r="D101" s="131" t="s">
        <v>636</v>
      </c>
      <c r="F101" s="296" t="s">
        <v>636</v>
      </c>
      <c r="H101" s="296" t="s">
        <v>636</v>
      </c>
      <c r="J101" s="296" t="s">
        <v>636</v>
      </c>
      <c r="K101" s="131" t="s">
        <v>636</v>
      </c>
      <c r="L101" s="296" t="s">
        <v>636</v>
      </c>
      <c r="M101" s="296" t="s">
        <v>636</v>
      </c>
      <c r="N101" s="131" t="s">
        <v>636</v>
      </c>
      <c r="O101" s="131" t="s">
        <v>636</v>
      </c>
      <c r="P101" s="296" t="s">
        <v>636</v>
      </c>
      <c r="Q101" s="131" t="s">
        <v>636</v>
      </c>
      <c r="R101" s="296" t="s">
        <v>636</v>
      </c>
      <c r="S101" s="131" t="s">
        <v>636</v>
      </c>
      <c r="T101" s="131" t="s">
        <v>636</v>
      </c>
      <c r="U101" s="296" t="s">
        <v>636</v>
      </c>
      <c r="V101" s="393" t="s">
        <v>636</v>
      </c>
      <c r="W101" s="401" t="s">
        <v>636</v>
      </c>
      <c r="X101" s="401" t="s">
        <v>636</v>
      </c>
      <c r="Y101" s="296" t="s">
        <v>636</v>
      </c>
      <c r="Z101" s="296" t="s">
        <v>636</v>
      </c>
      <c r="AB101" s="296" t="s">
        <v>636</v>
      </c>
      <c r="AC101" s="296" t="s">
        <v>636</v>
      </c>
      <c r="AD101" s="131" t="s">
        <v>636</v>
      </c>
      <c r="AE101" s="131" t="s">
        <v>636</v>
      </c>
      <c r="AF101" s="131" t="s">
        <v>636</v>
      </c>
      <c r="AG101" s="131" t="s">
        <v>636</v>
      </c>
      <c r="AH101" s="131" t="s">
        <v>636</v>
      </c>
      <c r="AI101" s="131" t="s">
        <v>636</v>
      </c>
      <c r="AJ101" s="296" t="s">
        <v>636</v>
      </c>
      <c r="AK101" s="296" t="s">
        <v>636</v>
      </c>
      <c r="AL101" s="296" t="s">
        <v>636</v>
      </c>
      <c r="AM101" s="131" t="s">
        <v>636</v>
      </c>
      <c r="AN101" s="393" t="s">
        <v>636</v>
      </c>
      <c r="AO101" s="440" t="s">
        <v>636</v>
      </c>
      <c r="AQ101" s="296" t="s">
        <v>636</v>
      </c>
      <c r="AR101" s="296" t="s">
        <v>636</v>
      </c>
      <c r="AS101" s="296" t="s">
        <v>636</v>
      </c>
      <c r="AT101" s="296" t="s">
        <v>636</v>
      </c>
      <c r="AU101" s="131" t="s">
        <v>636</v>
      </c>
      <c r="AW101" s="131" t="s">
        <v>636</v>
      </c>
      <c r="AX101" s="296" t="s">
        <v>636</v>
      </c>
      <c r="AY101" s="131" t="s">
        <v>636</v>
      </c>
      <c r="AZ101" s="131" t="s">
        <v>636</v>
      </c>
    </row>
    <row r="102" spans="2:129" ht="22.5" customHeight="1" thickBot="1">
      <c r="B102" s="165" t="s">
        <v>481</v>
      </c>
      <c r="C102" s="149" t="s">
        <v>482</v>
      </c>
      <c r="D102" s="149" t="s">
        <v>483</v>
      </c>
      <c r="F102" s="367" t="s">
        <v>893</v>
      </c>
      <c r="H102" s="367" t="s">
        <v>141</v>
      </c>
      <c r="J102" s="367" t="s">
        <v>1120</v>
      </c>
      <c r="K102" s="149" t="s">
        <v>484</v>
      </c>
      <c r="L102" s="367" t="s">
        <v>141</v>
      </c>
      <c r="M102" s="367" t="s">
        <v>141</v>
      </c>
      <c r="N102" s="149" t="s">
        <v>486</v>
      </c>
      <c r="O102" s="149" t="s">
        <v>141</v>
      </c>
      <c r="P102" s="297" t="s">
        <v>893</v>
      </c>
      <c r="Q102" s="149" t="s">
        <v>141</v>
      </c>
      <c r="R102" s="367" t="s">
        <v>893</v>
      </c>
      <c r="S102" s="149" t="s">
        <v>151</v>
      </c>
      <c r="T102" s="149" t="s">
        <v>626</v>
      </c>
      <c r="U102" s="396"/>
      <c r="V102" s="396" t="s">
        <v>626</v>
      </c>
      <c r="W102" s="405"/>
      <c r="X102" s="367" t="s">
        <v>626</v>
      </c>
      <c r="Y102" s="297" t="s">
        <v>626</v>
      </c>
      <c r="Z102" s="367" t="s">
        <v>920</v>
      </c>
      <c r="AB102" s="367" t="s">
        <v>919</v>
      </c>
      <c r="AC102" s="367" t="s">
        <v>919</v>
      </c>
      <c r="AD102" s="149" t="s">
        <v>485</v>
      </c>
      <c r="AE102" s="149" t="s">
        <v>186</v>
      </c>
      <c r="AF102" s="149" t="s">
        <v>485</v>
      </c>
      <c r="AG102" s="149" t="s">
        <v>626</v>
      </c>
      <c r="AH102" s="149" t="s">
        <v>156</v>
      </c>
      <c r="AI102" s="149" t="s">
        <v>157</v>
      </c>
      <c r="AJ102" s="367" t="s">
        <v>157</v>
      </c>
      <c r="AK102" s="367" t="s">
        <v>157</v>
      </c>
      <c r="AL102" s="367" t="s">
        <v>626</v>
      </c>
      <c r="AM102" s="149" t="s">
        <v>156</v>
      </c>
      <c r="AN102" s="396" t="s">
        <v>487</v>
      </c>
      <c r="AO102" s="441"/>
      <c r="AQ102" s="367"/>
      <c r="AR102" s="367"/>
      <c r="AS102" s="367" t="s">
        <v>141</v>
      </c>
      <c r="AT102" s="367" t="s">
        <v>141</v>
      </c>
      <c r="AU102" s="149" t="s">
        <v>151</v>
      </c>
      <c r="AW102" s="149" t="s">
        <v>230</v>
      </c>
      <c r="AX102" s="297" t="s">
        <v>899</v>
      </c>
      <c r="AY102" s="149" t="s">
        <v>488</v>
      </c>
      <c r="AZ102" s="149" t="s">
        <v>488</v>
      </c>
    </row>
    <row r="103" spans="2:129" ht="57" thickTop="1">
      <c r="B103" s="157" t="s">
        <v>1121</v>
      </c>
      <c r="C103" s="157"/>
      <c r="D103" s="157"/>
      <c r="E103" s="127"/>
      <c r="F103" s="157"/>
      <c r="G103" s="127"/>
      <c r="H103" s="157"/>
      <c r="I103" s="12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7"/>
      <c r="AB103" s="157"/>
      <c r="AC103" s="157"/>
      <c r="AD103" s="157"/>
      <c r="AE103" s="157"/>
      <c r="AF103" s="157"/>
      <c r="AG103" s="157"/>
      <c r="AH103" s="157"/>
      <c r="AI103" s="157"/>
      <c r="AJ103" s="157"/>
      <c r="AK103" s="157"/>
      <c r="AL103" s="157"/>
      <c r="AM103" s="157"/>
      <c r="AN103" s="157"/>
      <c r="AO103" s="157"/>
      <c r="AS103" s="157"/>
      <c r="AT103" s="157"/>
      <c r="AU103" s="157"/>
      <c r="AW103" s="157"/>
      <c r="AX103" s="157"/>
      <c r="AY103" s="157"/>
      <c r="AZ103" s="157"/>
    </row>
    <row r="104" spans="2:129" ht="22.5" customHeight="1">
      <c r="B104" s="175" t="s">
        <v>489</v>
      </c>
      <c r="C104" s="175"/>
      <c r="D104" s="175"/>
      <c r="E104" s="127"/>
      <c r="F104" s="175"/>
      <c r="G104" s="127"/>
      <c r="H104" s="175"/>
      <c r="I104" s="127"/>
      <c r="J104" s="175"/>
      <c r="K104" s="175"/>
      <c r="L104" s="175"/>
      <c r="M104" s="175"/>
      <c r="N104" s="175"/>
      <c r="O104" s="175"/>
      <c r="P104" s="175"/>
      <c r="Q104" s="175"/>
      <c r="R104" s="175"/>
      <c r="S104" s="175"/>
      <c r="T104" s="175"/>
      <c r="U104" s="175"/>
      <c r="V104" s="175"/>
      <c r="W104" s="175"/>
      <c r="X104" s="175"/>
      <c r="Y104" s="175"/>
      <c r="Z104" s="175"/>
      <c r="AB104" s="175"/>
      <c r="AC104" s="175"/>
      <c r="AD104" s="175"/>
      <c r="AE104" s="175"/>
      <c r="AF104" s="175"/>
      <c r="AG104" s="175"/>
      <c r="AH104" s="175"/>
      <c r="AI104" s="175"/>
      <c r="AJ104" s="175"/>
      <c r="AK104" s="175"/>
      <c r="AL104" s="175"/>
      <c r="AM104" s="175"/>
      <c r="AN104" s="175"/>
      <c r="AO104" s="175"/>
      <c r="AS104" s="175"/>
      <c r="AT104" s="175"/>
      <c r="AU104" s="175"/>
      <c r="AW104" s="175"/>
      <c r="AX104" s="175"/>
      <c r="AY104" s="175"/>
      <c r="AZ104" s="175"/>
    </row>
  </sheetData>
  <mergeCells count="9">
    <mergeCell ref="AF1:AI1"/>
    <mergeCell ref="AW1:AZ1"/>
    <mergeCell ref="A47:A51"/>
    <mergeCell ref="C1:D1"/>
    <mergeCell ref="J1:K1"/>
    <mergeCell ref="L1:P1"/>
    <mergeCell ref="U1:W1"/>
    <mergeCell ref="AB1:AD1"/>
    <mergeCell ref="AQ1:AU1"/>
  </mergeCells>
  <conditionalFormatting sqref="P15">
    <cfRule type="cellIs" dxfId="494" priority="84" operator="equal">
      <formula>"Last Chance"</formula>
    </cfRule>
    <cfRule type="cellIs" dxfId="493" priority="85" operator="equal">
      <formula>"Ongoing"</formula>
    </cfRule>
    <cfRule type="cellIs" dxfId="492" priority="86" operator="equal">
      <formula>"New"</formula>
    </cfRule>
  </conditionalFormatting>
  <conditionalFormatting sqref="R10">
    <cfRule type="duplicateValues" dxfId="491" priority="75"/>
  </conditionalFormatting>
  <conditionalFormatting sqref="J15:K15">
    <cfRule type="cellIs" dxfId="490" priority="67" operator="equal">
      <formula>"Last Chance"</formula>
    </cfRule>
    <cfRule type="cellIs" dxfId="489" priority="68" operator="equal">
      <formula>"Ongoing"</formula>
    </cfRule>
    <cfRule type="cellIs" dxfId="488" priority="69" operator="equal">
      <formula>"New"</formula>
    </cfRule>
  </conditionalFormatting>
  <conditionalFormatting sqref="M10">
    <cfRule type="duplicateValues" dxfId="487" priority="66"/>
  </conditionalFormatting>
  <conditionalFormatting sqref="C15:D15">
    <cfRule type="cellIs" dxfId="486" priority="19" operator="equal">
      <formula>"Last Chance"</formula>
    </cfRule>
    <cfRule type="cellIs" dxfId="485" priority="20" operator="equal">
      <formula>"Ongoing"</formula>
    </cfRule>
    <cfRule type="cellIs" dxfId="484" priority="21" operator="equal">
      <formula>"New"</formula>
    </cfRule>
  </conditionalFormatting>
  <conditionalFormatting sqref="F15">
    <cfRule type="cellIs" dxfId="483" priority="6" operator="equal">
      <formula>"Last Chance"</formula>
    </cfRule>
    <cfRule type="cellIs" dxfId="482" priority="7" operator="equal">
      <formula>"Ongoing"</formula>
    </cfRule>
    <cfRule type="cellIs" dxfId="481" priority="8" operator="equal">
      <formula>"New"</formula>
    </cfRule>
  </conditionalFormatting>
  <conditionalFormatting sqref="AJ10">
    <cfRule type="duplicateValues" dxfId="480" priority="3"/>
  </conditionalFormatting>
  <conditionalFormatting sqref="AK10">
    <cfRule type="cellIs" priority="1" stopIfTrue="1" operator="equal">
      <formula>"DUMMY"</formula>
    </cfRule>
  </conditionalFormatting>
  <conditionalFormatting sqref="AK10">
    <cfRule type="duplicateValues" dxfId="479" priority="2"/>
  </conditionalFormatting>
  <hyperlinks>
    <hyperlink ref="C70" r:id="rId1" xr:uid="{23FF7EB0-1E48-4BF6-9222-ABE0016335F2}"/>
    <hyperlink ref="D70" r:id="rId2" xr:uid="{F6F307CC-BE7F-4BE2-A6F9-32C411937165}"/>
    <hyperlink ref="K70" r:id="rId3" xr:uid="{E19FD96A-A4FE-4B6E-B992-BB18EDEAB2D7}"/>
    <hyperlink ref="O70" r:id="rId4" xr:uid="{79C6DA47-33A5-4FAD-8BAB-82F19D6DF867}"/>
    <hyperlink ref="S70" r:id="rId5" xr:uid="{CB991887-A9CF-4FC7-B746-4EEAE2C14F92}"/>
    <hyperlink ref="AD70" r:id="rId6" xr:uid="{6CBFBEAA-FDF4-453A-979E-4C98DE283C87}"/>
    <hyperlink ref="AF70" r:id="rId7" xr:uid="{D77C9CB1-D35F-4809-9963-D9518F9E96E2}"/>
    <hyperlink ref="AI70" r:id="rId8" xr:uid="{7801B2D7-FD76-46FA-B021-9F4DB48730E1}"/>
    <hyperlink ref="AU70" r:id="rId9" xr:uid="{4D774826-5A11-43F5-9D3D-051DFBE81993}"/>
    <hyperlink ref="AW70" r:id="rId10" xr:uid="{631CE6C3-2DF3-411A-A47A-F2B789984299}"/>
    <hyperlink ref="AY70" r:id="rId11" xr:uid="{A105608D-2BDF-4EA1-A1E6-6F447DBD5CBE}"/>
    <hyperlink ref="Q70" r:id="rId12" xr:uid="{CC569496-436A-4482-9608-5D481FE5FB01}"/>
    <hyperlink ref="AZ70" r:id="rId13" xr:uid="{33D469A8-5712-4B55-94BB-073AF897D805}"/>
    <hyperlink ref="N70" r:id="rId14" xr:uid="{FC42E8F5-FF28-4AB3-81E9-35B80077CD90}"/>
    <hyperlink ref="T70" r:id="rId15" xr:uid="{93DDFF5C-9FF9-4FEC-94F1-D6ECAB7B4242}"/>
    <hyperlink ref="Y70" r:id="rId16" xr:uid="{D1D477A8-CE4F-4846-9BC8-BF2D6FBFFD02}"/>
    <hyperlink ref="V70" r:id="rId17" xr:uid="{F1F228B9-FBAD-4DF2-A23E-9912916B1DCA}"/>
    <hyperlink ref="P70" r:id="rId18" xr:uid="{A556A8E2-CF97-4C71-B9D0-846130A3E35C}"/>
    <hyperlink ref="J70" r:id="rId19" xr:uid="{4F8272C8-D9C8-440A-9162-BC740CF81389}"/>
    <hyperlink ref="AN70" r:id="rId20" xr:uid="{0FA3286F-50A6-4D23-B0AD-CFF4BA73B3C3}"/>
    <hyperlink ref="AH70" r:id="rId21" xr:uid="{BB3555AF-B671-4E5F-89D1-CC97E9C6B0A7}"/>
    <hyperlink ref="AG70" r:id="rId22" xr:uid="{C4147CE9-E766-4980-B719-E42F0B78505F}"/>
    <hyperlink ref="AX70" r:id="rId23" xr:uid="{83620B79-89C0-47EA-B97A-6A4FDD258C65}"/>
    <hyperlink ref="Z70" r:id="rId24" xr:uid="{8459BD8A-4C49-4C3E-892B-0185BE91CBE6}"/>
    <hyperlink ref="M70" r:id="rId25" xr:uid="{FED1F658-ED88-4E32-9ACB-F8F6330AC27F}"/>
    <hyperlink ref="AS14" r:id="rId26" xr:uid="{1FA548BC-20E8-4D1A-80E6-0EF16EAA6802}"/>
    <hyperlink ref="AT14" r:id="rId27" xr:uid="{C365DFF0-6978-4F4E-8AFE-0C752E2B8F87}"/>
    <hyperlink ref="AL70" r:id="rId28" xr:uid="{37BA6EDA-5E77-4CD7-AAC3-904D5FE2B3EB}"/>
    <hyperlink ref="AB70" r:id="rId29" xr:uid="{FEBA0E7A-E2E7-4E41-BE83-63AB02909C10}"/>
    <hyperlink ref="AC70" r:id="rId30" xr:uid="{D0D57735-6719-4667-836B-0E490B7E02C0}"/>
    <hyperlink ref="AT70" r:id="rId31" xr:uid="{ECEE4112-ED33-4A7E-8E20-193FFFD9AE9A}"/>
    <hyperlink ref="AS70" r:id="rId32" xr:uid="{2A8120CD-07E3-4B2F-BAFA-7978C2DA211D}"/>
    <hyperlink ref="AO70" r:id="rId33" xr:uid="{948677DF-9E9B-4E42-8C83-9A56843C17F2}"/>
    <hyperlink ref="AR70" r:id="rId34" display="D " xr:uid="{4E77634A-8566-4048-A223-D094E953C299}"/>
    <hyperlink ref="AQ70" r:id="rId35" display="D " xr:uid="{8502A361-3E10-4E02-8D76-BD833E0E4C46}"/>
    <hyperlink ref="F70" r:id="rId36" xr:uid="{1549C033-D610-4303-AEB3-C3F1C43F14C9}"/>
    <hyperlink ref="H70" r:id="rId37" xr:uid="{6CAA2C20-C5DD-4C7D-AFD3-2ACE93268588}"/>
    <hyperlink ref="L70" r:id="rId38" xr:uid="{68EF6D79-62AC-4CA5-A154-6E4EE8326315}"/>
  </hyperlinks>
  <pageMargins left="0.7" right="0.7" top="0.75" bottom="0.75" header="0.3" footer="0.3"/>
  <pageSetup paperSize="9" orientation="portrait" r:id="rId39"/>
  <drawing r:id="rId4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460339-803A-4544-9785-9EC8DE70B5B5}">
  <sheetPr>
    <tabColor theme="1"/>
  </sheetPr>
  <dimension ref="A1:G155"/>
  <sheetViews>
    <sheetView showGridLines="0" showRowColHeaders="0" zoomScaleNormal="100" workbookViewId="0">
      <pane xSplit="1" ySplit="18" topLeftCell="C19" activePane="bottomRight" state="frozen"/>
      <selection pane="topRight" activeCell="B1" sqref="B1"/>
      <selection pane="bottomLeft" activeCell="A18" sqref="A18"/>
      <selection pane="bottomRight" activeCell="A19" sqref="A19:F19"/>
    </sheetView>
  </sheetViews>
  <sheetFormatPr baseColWidth="10" defaultColWidth="0" defaultRowHeight="15"/>
  <cols>
    <col min="1" max="1" width="42.85546875" customWidth="1"/>
    <col min="2" max="5" width="61.42578125" customWidth="1"/>
    <col min="6" max="6" width="3.28515625" customWidth="1"/>
    <col min="7" max="7" width="0" hidden="1" customWidth="1"/>
    <col min="8" max="16384" width="9.140625" hidden="1"/>
  </cols>
  <sheetData>
    <row r="1" spans="1:6" ht="21.75" customHeight="1">
      <c r="A1" s="114"/>
      <c r="B1" s="114"/>
      <c r="C1" s="114"/>
      <c r="D1" s="114"/>
      <c r="E1" s="114"/>
    </row>
    <row r="2" spans="1:6" s="284" customFormat="1" ht="17.25" customHeight="1">
      <c r="A2" s="282"/>
      <c r="B2" s="282"/>
      <c r="C2" s="282"/>
      <c r="D2" s="282"/>
      <c r="E2" s="282"/>
    </row>
    <row r="3" spans="1:6" ht="29.25" customHeight="1">
      <c r="A3" s="537"/>
      <c r="B3" s="536"/>
      <c r="C3" s="536"/>
      <c r="D3" s="536"/>
      <c r="E3" s="536"/>
      <c r="F3" s="224"/>
    </row>
    <row r="4" spans="1:6">
      <c r="A4" s="537"/>
      <c r="B4" s="536"/>
      <c r="C4" s="536"/>
      <c r="D4" s="536"/>
      <c r="E4" s="536"/>
      <c r="F4" s="224"/>
    </row>
    <row r="5" spans="1:6">
      <c r="A5" s="537"/>
      <c r="B5" s="536"/>
      <c r="C5" s="536"/>
      <c r="D5" s="536"/>
      <c r="E5" s="536"/>
      <c r="F5" s="224"/>
    </row>
    <row r="6" spans="1:6">
      <c r="A6" s="537"/>
      <c r="B6" s="536"/>
      <c r="C6" s="536"/>
      <c r="D6" s="536"/>
      <c r="E6" s="536"/>
      <c r="F6" s="224"/>
    </row>
    <row r="7" spans="1:6">
      <c r="A7" s="537"/>
      <c r="B7" s="536"/>
      <c r="C7" s="536"/>
      <c r="D7" s="536"/>
      <c r="E7" s="536"/>
      <c r="F7" s="224"/>
    </row>
    <row r="8" spans="1:6">
      <c r="A8" s="537"/>
      <c r="B8" s="536"/>
      <c r="C8" s="536"/>
      <c r="D8" s="536"/>
      <c r="E8" s="536"/>
      <c r="F8" s="224"/>
    </row>
    <row r="9" spans="1:6">
      <c r="A9" s="537"/>
      <c r="B9" s="536"/>
      <c r="C9" s="536"/>
      <c r="D9" s="536"/>
      <c r="E9" s="536"/>
      <c r="F9" s="224"/>
    </row>
    <row r="10" spans="1:6">
      <c r="A10" s="537"/>
      <c r="B10" s="536"/>
      <c r="C10" s="536"/>
      <c r="D10" s="536"/>
      <c r="E10" s="536"/>
      <c r="F10" s="224"/>
    </row>
    <row r="11" spans="1:6">
      <c r="A11" s="537"/>
      <c r="B11" s="536"/>
      <c r="C11" s="536"/>
      <c r="D11" s="536"/>
      <c r="E11" s="536"/>
      <c r="F11" s="224"/>
    </row>
    <row r="12" spans="1:6">
      <c r="A12" s="537"/>
      <c r="B12" s="536"/>
      <c r="C12" s="536"/>
      <c r="D12" s="536"/>
      <c r="E12" s="536"/>
      <c r="F12" s="224"/>
    </row>
    <row r="13" spans="1:6">
      <c r="A13" s="537"/>
      <c r="B13" s="536"/>
      <c r="C13" s="536"/>
      <c r="D13" s="536"/>
      <c r="E13" s="536"/>
      <c r="F13" s="224"/>
    </row>
    <row r="14" spans="1:6" ht="27" customHeight="1">
      <c r="A14" s="275" t="s">
        <v>239</v>
      </c>
      <c r="B14" s="247" t="s">
        <v>816</v>
      </c>
      <c r="C14" s="247" t="s">
        <v>817</v>
      </c>
      <c r="D14" s="247" t="s">
        <v>818</v>
      </c>
      <c r="E14" s="247" t="s">
        <v>819</v>
      </c>
    </row>
    <row r="15" spans="1:6">
      <c r="A15" s="282"/>
    </row>
    <row r="16" spans="1:6">
      <c r="A16" s="276" t="s">
        <v>815</v>
      </c>
      <c r="B16" s="152" t="s">
        <v>645</v>
      </c>
      <c r="C16" s="152" t="s">
        <v>644</v>
      </c>
      <c r="D16" s="152" t="s">
        <v>646</v>
      </c>
      <c r="E16" s="152" t="s">
        <v>647</v>
      </c>
    </row>
    <row r="17" spans="1:5">
      <c r="A17" s="279" t="s">
        <v>684</v>
      </c>
      <c r="B17" s="149" t="s">
        <v>648</v>
      </c>
      <c r="C17" s="149" t="s">
        <v>648</v>
      </c>
      <c r="D17" s="149" t="s">
        <v>648</v>
      </c>
      <c r="E17" s="149" t="s">
        <v>648</v>
      </c>
    </row>
    <row r="18" spans="1:5" ht="28.5" customHeight="1">
      <c r="A18" s="283" t="s">
        <v>259</v>
      </c>
      <c r="B18" s="139" t="str">
        <f t="shared" ref="B18" si="0">HYPERLINK("https://psref.lenovo.com/Detail/ThinkVision/ThinkVision_T65?M="&amp;B16, "» zum Online-Datenblatt")</f>
        <v>» zum Online-Datenblatt</v>
      </c>
      <c r="C18" s="139" t="str">
        <f>HYPERLINK("https://psref.lenovo.com/Detail/ThinkVision/ThinkVision_T65?M="&amp;C16, "» zum Online-Datenblatt")</f>
        <v>» zum Online-Datenblatt</v>
      </c>
      <c r="D18" s="139" t="str">
        <f>HYPERLINK("https://psref.lenovo.com/Detail/ThinkVision/ThinkVision_T75?M="&amp;D16, "» zum Online-Datenblatt")</f>
        <v>» zum Online-Datenblatt</v>
      </c>
      <c r="E18" s="139" t="str">
        <f>HYPERLINK("https://psref.lenovo.com/Detail/ThinkVision/ThinkVision_T86?M="&amp;E16, "» zum Online-Datenblatt")</f>
        <v>» zum Online-Datenblatt</v>
      </c>
    </row>
    <row r="19" spans="1:5" ht="20.25" customHeight="1">
      <c r="A19" s="278" t="s">
        <v>260</v>
      </c>
      <c r="B19" s="366">
        <v>1899</v>
      </c>
      <c r="C19" s="366">
        <v>3049</v>
      </c>
      <c r="D19" s="366">
        <v>3799</v>
      </c>
      <c r="E19" s="366">
        <v>4999</v>
      </c>
    </row>
    <row r="20" spans="1:5" ht="10.5" customHeight="1">
      <c r="A20" s="282"/>
    </row>
    <row r="21" spans="1:5" ht="24.75" customHeight="1">
      <c r="A21" s="276" t="s">
        <v>770</v>
      </c>
      <c r="B21" s="151"/>
      <c r="C21" s="151"/>
      <c r="D21" s="151"/>
      <c r="E21" s="151"/>
    </row>
    <row r="22" spans="1:5">
      <c r="A22" s="279" t="s">
        <v>771</v>
      </c>
      <c r="B22" s="149" t="s">
        <v>649</v>
      </c>
      <c r="C22" s="149" t="s">
        <v>649</v>
      </c>
      <c r="D22" s="149" t="s">
        <v>650</v>
      </c>
      <c r="E22" s="149" t="s">
        <v>651</v>
      </c>
    </row>
    <row r="23" spans="1:5">
      <c r="A23" s="279" t="s">
        <v>265</v>
      </c>
      <c r="B23" s="149" t="s">
        <v>103</v>
      </c>
      <c r="C23" s="149" t="s">
        <v>103</v>
      </c>
      <c r="D23" s="149" t="s">
        <v>103</v>
      </c>
      <c r="E23" s="149" t="s">
        <v>81</v>
      </c>
    </row>
    <row r="24" spans="1:5">
      <c r="A24" s="279" t="s">
        <v>685</v>
      </c>
      <c r="B24" s="149" t="s">
        <v>267</v>
      </c>
      <c r="C24" s="149" t="s">
        <v>267</v>
      </c>
      <c r="D24" s="149" t="s">
        <v>267</v>
      </c>
      <c r="E24" s="149" t="s">
        <v>267</v>
      </c>
    </row>
    <row r="25" spans="1:5">
      <c r="A25" s="279" t="s">
        <v>25</v>
      </c>
      <c r="B25" s="149" t="s">
        <v>267</v>
      </c>
      <c r="C25" s="149" t="s">
        <v>267</v>
      </c>
      <c r="D25" s="149" t="s">
        <v>267</v>
      </c>
      <c r="E25" s="149" t="s">
        <v>267</v>
      </c>
    </row>
    <row r="26" spans="1:5">
      <c r="A26" s="279" t="s">
        <v>686</v>
      </c>
      <c r="B26" s="149" t="s">
        <v>290</v>
      </c>
      <c r="C26" s="149" t="s">
        <v>290</v>
      </c>
      <c r="D26" s="149" t="s">
        <v>290</v>
      </c>
      <c r="E26" s="149" t="s">
        <v>290</v>
      </c>
    </row>
    <row r="27" spans="1:5">
      <c r="A27" s="279" t="s">
        <v>687</v>
      </c>
      <c r="B27" s="149" t="s">
        <v>730</v>
      </c>
      <c r="C27" s="149" t="s">
        <v>730</v>
      </c>
      <c r="D27" s="149" t="s">
        <v>731</v>
      </c>
      <c r="E27" s="149" t="s">
        <v>732</v>
      </c>
    </row>
    <row r="28" spans="1:5">
      <c r="A28" s="279" t="s">
        <v>262</v>
      </c>
      <c r="B28" s="149" t="s">
        <v>652</v>
      </c>
      <c r="C28" s="149" t="s">
        <v>652</v>
      </c>
      <c r="D28" s="149" t="s">
        <v>652</v>
      </c>
      <c r="E28" s="149" t="s">
        <v>652</v>
      </c>
    </row>
    <row r="29" spans="1:5">
      <c r="A29" s="279" t="s">
        <v>24</v>
      </c>
      <c r="B29" s="149" t="s">
        <v>82</v>
      </c>
      <c r="C29" s="149" t="s">
        <v>82</v>
      </c>
      <c r="D29" s="149" t="s">
        <v>82</v>
      </c>
      <c r="E29" s="149" t="s">
        <v>82</v>
      </c>
    </row>
    <row r="30" spans="1:5">
      <c r="A30" s="279" t="s">
        <v>21</v>
      </c>
      <c r="B30" s="149" t="s">
        <v>110</v>
      </c>
      <c r="C30" s="149" t="s">
        <v>110</v>
      </c>
      <c r="D30" s="149" t="s">
        <v>110</v>
      </c>
      <c r="E30" s="149" t="s">
        <v>110</v>
      </c>
    </row>
    <row r="31" spans="1:5">
      <c r="A31" s="279" t="s">
        <v>22</v>
      </c>
      <c r="B31" s="149" t="s">
        <v>111</v>
      </c>
      <c r="C31" s="149" t="s">
        <v>111</v>
      </c>
      <c r="D31" s="149" t="s">
        <v>111</v>
      </c>
      <c r="E31" s="149" t="s">
        <v>111</v>
      </c>
    </row>
    <row r="32" spans="1:5">
      <c r="A32" s="279" t="s">
        <v>772</v>
      </c>
      <c r="B32" s="149" t="s">
        <v>733</v>
      </c>
      <c r="C32" s="149" t="s">
        <v>733</v>
      </c>
      <c r="D32" s="149" t="s">
        <v>653</v>
      </c>
      <c r="E32" s="149" t="s">
        <v>734</v>
      </c>
    </row>
    <row r="33" spans="1:5">
      <c r="A33" s="279" t="s">
        <v>292</v>
      </c>
      <c r="B33" s="149" t="s">
        <v>290</v>
      </c>
      <c r="C33" s="149" t="s">
        <v>290</v>
      </c>
      <c r="D33" s="367" t="s">
        <v>290</v>
      </c>
      <c r="E33" s="367" t="s">
        <v>290</v>
      </c>
    </row>
    <row r="34" spans="1:5">
      <c r="A34" s="279" t="s">
        <v>773</v>
      </c>
      <c r="B34" s="149" t="s">
        <v>312</v>
      </c>
      <c r="C34" s="149" t="s">
        <v>312</v>
      </c>
      <c r="D34" s="149" t="s">
        <v>312</v>
      </c>
      <c r="E34" s="149" t="s">
        <v>312</v>
      </c>
    </row>
    <row r="35" spans="1:5">
      <c r="A35" s="279" t="s">
        <v>301</v>
      </c>
      <c r="B35" s="149" t="s">
        <v>654</v>
      </c>
      <c r="C35" s="149" t="s">
        <v>654</v>
      </c>
      <c r="D35" s="149" t="s">
        <v>654</v>
      </c>
      <c r="E35" s="149" t="s">
        <v>735</v>
      </c>
    </row>
    <row r="36" spans="1:5">
      <c r="A36" s="279" t="s">
        <v>291</v>
      </c>
      <c r="B36" s="149" t="s">
        <v>192</v>
      </c>
      <c r="C36" s="149" t="s">
        <v>192</v>
      </c>
      <c r="D36" s="149" t="s">
        <v>192</v>
      </c>
      <c r="E36" s="149" t="s">
        <v>192</v>
      </c>
    </row>
    <row r="37" spans="1:5">
      <c r="A37" s="279" t="s">
        <v>293</v>
      </c>
      <c r="B37" s="149" t="s">
        <v>655</v>
      </c>
      <c r="C37" s="149" t="s">
        <v>655</v>
      </c>
      <c r="D37" s="149" t="s">
        <v>655</v>
      </c>
      <c r="E37" s="149" t="s">
        <v>656</v>
      </c>
    </row>
    <row r="38" spans="1:5">
      <c r="A38" s="279" t="s">
        <v>688</v>
      </c>
      <c r="B38" s="149" t="s">
        <v>290</v>
      </c>
      <c r="C38" s="149" t="s">
        <v>290</v>
      </c>
      <c r="D38" s="149" t="s">
        <v>290</v>
      </c>
      <c r="E38" s="149" t="s">
        <v>290</v>
      </c>
    </row>
    <row r="39" spans="1:5">
      <c r="A39" s="279" t="s">
        <v>774</v>
      </c>
      <c r="B39" s="149">
        <v>0.85</v>
      </c>
      <c r="C39" s="149">
        <v>0.85</v>
      </c>
      <c r="D39" s="149">
        <v>0.85</v>
      </c>
      <c r="E39" s="149">
        <v>0.85</v>
      </c>
    </row>
    <row r="40" spans="1:5">
      <c r="A40" s="279" t="s">
        <v>775</v>
      </c>
      <c r="B40" s="149">
        <v>0.99</v>
      </c>
      <c r="C40" s="149">
        <v>0.99</v>
      </c>
      <c r="D40" s="149">
        <v>0.99</v>
      </c>
      <c r="E40" s="149">
        <v>0.99</v>
      </c>
    </row>
    <row r="41" spans="1:5">
      <c r="A41" s="279" t="s">
        <v>296</v>
      </c>
      <c r="B41" s="149" t="s">
        <v>290</v>
      </c>
      <c r="C41" s="149" t="s">
        <v>290</v>
      </c>
      <c r="D41" s="149" t="s">
        <v>108</v>
      </c>
      <c r="E41" s="149" t="s">
        <v>108</v>
      </c>
    </row>
    <row r="42" spans="1:5">
      <c r="A42" s="279" t="s">
        <v>776</v>
      </c>
      <c r="B42" s="149" t="s">
        <v>290</v>
      </c>
      <c r="C42" s="149" t="s">
        <v>290</v>
      </c>
      <c r="D42" s="149" t="s">
        <v>736</v>
      </c>
      <c r="E42" s="149" t="s">
        <v>736</v>
      </c>
    </row>
    <row r="43" spans="1:5">
      <c r="A43" s="279" t="s">
        <v>777</v>
      </c>
      <c r="B43" s="149" t="s">
        <v>290</v>
      </c>
      <c r="C43" s="149" t="s">
        <v>290</v>
      </c>
      <c r="D43" s="149" t="s">
        <v>290</v>
      </c>
      <c r="E43" s="149" t="s">
        <v>290</v>
      </c>
    </row>
    <row r="44" spans="1:5">
      <c r="A44" s="279" t="s">
        <v>689</v>
      </c>
      <c r="B44" s="149" t="s">
        <v>290</v>
      </c>
      <c r="C44" s="149" t="s">
        <v>290</v>
      </c>
      <c r="D44" s="149" t="s">
        <v>290</v>
      </c>
      <c r="E44" s="149" t="s">
        <v>290</v>
      </c>
    </row>
    <row r="45" spans="1:5" ht="24.75" customHeight="1">
      <c r="A45" s="281" t="s">
        <v>778</v>
      </c>
      <c r="B45" s="152"/>
      <c r="C45" s="152"/>
      <c r="D45" s="152"/>
      <c r="E45" s="152"/>
    </row>
    <row r="46" spans="1:5">
      <c r="A46" s="279" t="s">
        <v>304</v>
      </c>
      <c r="B46" s="149" t="s">
        <v>657</v>
      </c>
      <c r="C46" s="149" t="s">
        <v>657</v>
      </c>
      <c r="D46" s="149" t="s">
        <v>657</v>
      </c>
      <c r="E46" s="149" t="s">
        <v>657</v>
      </c>
    </row>
    <row r="47" spans="1:5">
      <c r="A47" s="279" t="s">
        <v>779</v>
      </c>
      <c r="B47" s="149" t="s">
        <v>290</v>
      </c>
      <c r="C47" s="149" t="s">
        <v>290</v>
      </c>
      <c r="D47" s="149" t="s">
        <v>290</v>
      </c>
      <c r="E47" s="149" t="s">
        <v>290</v>
      </c>
    </row>
    <row r="48" spans="1:5">
      <c r="A48" s="279" t="s">
        <v>780</v>
      </c>
      <c r="B48" s="149" t="s">
        <v>290</v>
      </c>
      <c r="C48" s="149" t="s">
        <v>290</v>
      </c>
      <c r="D48" s="149" t="s">
        <v>290</v>
      </c>
      <c r="E48" s="149" t="s">
        <v>290</v>
      </c>
    </row>
    <row r="49" spans="1:5">
      <c r="A49" s="279" t="s">
        <v>690</v>
      </c>
      <c r="B49" s="149" t="s">
        <v>110</v>
      </c>
      <c r="C49" s="149" t="s">
        <v>110</v>
      </c>
      <c r="D49" s="149" t="s">
        <v>110</v>
      </c>
      <c r="E49" s="149" t="s">
        <v>110</v>
      </c>
    </row>
    <row r="50" spans="1:5">
      <c r="A50" s="279" t="s">
        <v>781</v>
      </c>
      <c r="B50" s="149" t="s">
        <v>290</v>
      </c>
      <c r="C50" s="149" t="s">
        <v>290</v>
      </c>
      <c r="D50" s="149" t="s">
        <v>290</v>
      </c>
      <c r="E50" s="149" t="s">
        <v>290</v>
      </c>
    </row>
    <row r="51" spans="1:5">
      <c r="A51" s="279" t="s">
        <v>782</v>
      </c>
      <c r="B51" s="149" t="s">
        <v>658</v>
      </c>
      <c r="C51" s="149" t="s">
        <v>658</v>
      </c>
      <c r="D51" s="149" t="s">
        <v>658</v>
      </c>
      <c r="E51" s="149" t="s">
        <v>658</v>
      </c>
    </row>
    <row r="52" spans="1:5">
      <c r="A52" s="279" t="s">
        <v>783</v>
      </c>
      <c r="B52" s="149" t="s">
        <v>290</v>
      </c>
      <c r="C52" s="149" t="s">
        <v>290</v>
      </c>
      <c r="D52" s="149" t="s">
        <v>290</v>
      </c>
      <c r="E52" s="149" t="s">
        <v>290</v>
      </c>
    </row>
    <row r="53" spans="1:5" ht="24.75" customHeight="1">
      <c r="A53" s="281" t="s">
        <v>691</v>
      </c>
      <c r="B53" s="152"/>
      <c r="C53" s="152"/>
      <c r="D53" s="152"/>
      <c r="E53" s="152"/>
    </row>
    <row r="54" spans="1:5" ht="48.75" customHeight="1">
      <c r="A54" s="279" t="s">
        <v>269</v>
      </c>
      <c r="B54" s="149" t="s">
        <v>821</v>
      </c>
      <c r="C54" s="149" t="s">
        <v>820</v>
      </c>
      <c r="D54" s="149" t="s">
        <v>659</v>
      </c>
      <c r="E54" s="149" t="s">
        <v>659</v>
      </c>
    </row>
    <row r="55" spans="1:5">
      <c r="A55" s="279" t="s">
        <v>784</v>
      </c>
      <c r="B55" s="149" t="s">
        <v>660</v>
      </c>
      <c r="C55" s="149" t="s">
        <v>660</v>
      </c>
      <c r="D55" s="149" t="s">
        <v>660</v>
      </c>
      <c r="E55" s="149" t="s">
        <v>660</v>
      </c>
    </row>
    <row r="56" spans="1:5">
      <c r="A56" s="279" t="s">
        <v>785</v>
      </c>
      <c r="B56" s="149" t="s">
        <v>268</v>
      </c>
      <c r="C56" s="149" t="s">
        <v>268</v>
      </c>
      <c r="D56" s="149" t="s">
        <v>268</v>
      </c>
      <c r="E56" s="149" t="s">
        <v>268</v>
      </c>
    </row>
    <row r="57" spans="1:5">
      <c r="A57" s="279" t="s">
        <v>786</v>
      </c>
      <c r="B57" s="149" t="s">
        <v>661</v>
      </c>
      <c r="C57" s="149" t="s">
        <v>661</v>
      </c>
      <c r="D57" s="149" t="s">
        <v>661</v>
      </c>
      <c r="E57" s="149" t="s">
        <v>661</v>
      </c>
    </row>
    <row r="58" spans="1:5">
      <c r="A58" s="279" t="s">
        <v>787</v>
      </c>
      <c r="B58" s="149" t="s">
        <v>662</v>
      </c>
      <c r="C58" s="149" t="s">
        <v>662</v>
      </c>
      <c r="D58" s="149" t="s">
        <v>662</v>
      </c>
      <c r="E58" s="149" t="s">
        <v>662</v>
      </c>
    </row>
    <row r="59" spans="1:5">
      <c r="A59" s="279" t="s">
        <v>342</v>
      </c>
      <c r="B59" s="149" t="s">
        <v>267</v>
      </c>
      <c r="C59" s="149" t="s">
        <v>267</v>
      </c>
      <c r="D59" s="149" t="s">
        <v>267</v>
      </c>
      <c r="E59" s="149" t="s">
        <v>267</v>
      </c>
    </row>
    <row r="60" spans="1:5">
      <c r="A60" s="279" t="s">
        <v>337</v>
      </c>
      <c r="B60" s="149" t="s">
        <v>267</v>
      </c>
      <c r="C60" s="149" t="s">
        <v>267</v>
      </c>
      <c r="D60" s="149" t="s">
        <v>267</v>
      </c>
      <c r="E60" s="149" t="s">
        <v>267</v>
      </c>
    </row>
    <row r="61" spans="1:5">
      <c r="A61" s="279" t="s">
        <v>692</v>
      </c>
      <c r="B61" s="149" t="s">
        <v>663</v>
      </c>
      <c r="C61" s="149" t="s">
        <v>663</v>
      </c>
      <c r="D61" s="149" t="s">
        <v>663</v>
      </c>
      <c r="E61" s="149" t="s">
        <v>663</v>
      </c>
    </row>
    <row r="62" spans="1:5">
      <c r="A62" s="279" t="s">
        <v>693</v>
      </c>
      <c r="B62" s="149" t="s">
        <v>664</v>
      </c>
      <c r="C62" s="149" t="s">
        <v>664</v>
      </c>
      <c r="D62" s="149" t="s">
        <v>664</v>
      </c>
      <c r="E62" s="149" t="s">
        <v>664</v>
      </c>
    </row>
    <row r="63" spans="1:5">
      <c r="A63" s="279" t="s">
        <v>694</v>
      </c>
      <c r="B63" s="149" t="s">
        <v>268</v>
      </c>
      <c r="C63" s="149" t="s">
        <v>268</v>
      </c>
      <c r="D63" s="149" t="s">
        <v>268</v>
      </c>
      <c r="E63" s="149" t="s">
        <v>268</v>
      </c>
    </row>
    <row r="64" spans="1:5" ht="22.5">
      <c r="A64" s="279" t="s">
        <v>695</v>
      </c>
      <c r="B64" s="149" t="s">
        <v>665</v>
      </c>
      <c r="C64" s="149" t="s">
        <v>665</v>
      </c>
      <c r="D64" s="149" t="s">
        <v>665</v>
      </c>
      <c r="E64" s="149" t="s">
        <v>665</v>
      </c>
    </row>
    <row r="65" spans="1:5" ht="24.75" customHeight="1">
      <c r="A65" s="281" t="s">
        <v>696</v>
      </c>
      <c r="B65" s="152"/>
      <c r="C65" s="152"/>
      <c r="D65" s="152"/>
      <c r="E65" s="152"/>
    </row>
    <row r="66" spans="1:5">
      <c r="A66" s="279" t="s">
        <v>788</v>
      </c>
      <c r="B66" s="149" t="s">
        <v>267</v>
      </c>
      <c r="C66" s="149" t="s">
        <v>267</v>
      </c>
      <c r="D66" s="149" t="s">
        <v>267</v>
      </c>
      <c r="E66" s="149" t="s">
        <v>267</v>
      </c>
    </row>
    <row r="67" spans="1:5">
      <c r="A67" s="279" t="s">
        <v>789</v>
      </c>
      <c r="B67" s="149" t="s">
        <v>666</v>
      </c>
      <c r="C67" s="149" t="s">
        <v>666</v>
      </c>
      <c r="D67" s="149" t="s">
        <v>666</v>
      </c>
      <c r="E67" s="149" t="s">
        <v>666</v>
      </c>
    </row>
    <row r="68" spans="1:5">
      <c r="A68" s="279" t="s">
        <v>790</v>
      </c>
      <c r="B68" s="149" t="s">
        <v>667</v>
      </c>
      <c r="C68" s="149" t="s">
        <v>667</v>
      </c>
      <c r="D68" s="149" t="s">
        <v>667</v>
      </c>
      <c r="E68" s="149" t="s">
        <v>667</v>
      </c>
    </row>
    <row r="69" spans="1:5">
      <c r="A69" s="279" t="s">
        <v>791</v>
      </c>
      <c r="B69" s="149" t="s">
        <v>267</v>
      </c>
      <c r="C69" s="149" t="s">
        <v>267</v>
      </c>
      <c r="D69" s="149" t="s">
        <v>267</v>
      </c>
      <c r="E69" s="149" t="s">
        <v>267</v>
      </c>
    </row>
    <row r="70" spans="1:5">
      <c r="A70" s="279" t="s">
        <v>697</v>
      </c>
      <c r="B70" s="149" t="s">
        <v>668</v>
      </c>
      <c r="C70" s="297" t="s">
        <v>737</v>
      </c>
      <c r="D70" s="149" t="s">
        <v>737</v>
      </c>
      <c r="E70" s="149" t="s">
        <v>737</v>
      </c>
    </row>
    <row r="71" spans="1:5" ht="24.75" customHeight="1">
      <c r="A71" s="281" t="s">
        <v>698</v>
      </c>
      <c r="B71" s="152"/>
      <c r="C71" s="152"/>
      <c r="D71" s="152"/>
      <c r="E71" s="152"/>
    </row>
    <row r="72" spans="1:5">
      <c r="A72" s="279" t="s">
        <v>699</v>
      </c>
      <c r="B72" s="149" t="s">
        <v>267</v>
      </c>
      <c r="C72" s="149" t="s">
        <v>267</v>
      </c>
      <c r="D72" s="149" t="s">
        <v>267</v>
      </c>
      <c r="E72" s="149" t="s">
        <v>267</v>
      </c>
    </row>
    <row r="73" spans="1:5">
      <c r="A73" s="279" t="s">
        <v>700</v>
      </c>
      <c r="B73" s="149" t="s">
        <v>669</v>
      </c>
      <c r="C73" s="149" t="s">
        <v>669</v>
      </c>
      <c r="D73" s="149" t="s">
        <v>669</v>
      </c>
      <c r="E73" s="149" t="s">
        <v>669</v>
      </c>
    </row>
    <row r="74" spans="1:5">
      <c r="A74" s="279" t="s">
        <v>792</v>
      </c>
      <c r="B74" s="149" t="s">
        <v>290</v>
      </c>
      <c r="C74" s="149" t="s">
        <v>290</v>
      </c>
      <c r="D74" s="149" t="s">
        <v>290</v>
      </c>
      <c r="E74" s="149" t="s">
        <v>290</v>
      </c>
    </row>
    <row r="75" spans="1:5">
      <c r="A75" s="279" t="s">
        <v>793</v>
      </c>
      <c r="B75" s="149" t="s">
        <v>268</v>
      </c>
      <c r="C75" s="149" t="s">
        <v>268</v>
      </c>
      <c r="D75" s="149" t="s">
        <v>268</v>
      </c>
      <c r="E75" s="149" t="s">
        <v>307</v>
      </c>
    </row>
    <row r="76" spans="1:5">
      <c r="A76" s="279" t="s">
        <v>794</v>
      </c>
      <c r="B76" s="149" t="s">
        <v>268</v>
      </c>
      <c r="C76" s="149" t="s">
        <v>268</v>
      </c>
      <c r="D76" s="149" t="s">
        <v>268</v>
      </c>
      <c r="E76" s="149" t="s">
        <v>268</v>
      </c>
    </row>
    <row r="77" spans="1:5">
      <c r="A77" s="279" t="s">
        <v>701</v>
      </c>
      <c r="B77" s="149" t="s">
        <v>738</v>
      </c>
      <c r="C77" s="149" t="s">
        <v>738</v>
      </c>
      <c r="D77" s="149" t="s">
        <v>738</v>
      </c>
      <c r="E77" s="149" t="s">
        <v>738</v>
      </c>
    </row>
    <row r="78" spans="1:5">
      <c r="A78" s="279" t="s">
        <v>702</v>
      </c>
      <c r="B78" s="149" t="s">
        <v>267</v>
      </c>
      <c r="C78" s="149" t="s">
        <v>267</v>
      </c>
      <c r="D78" s="149" t="s">
        <v>267</v>
      </c>
      <c r="E78" s="149" t="s">
        <v>267</v>
      </c>
    </row>
    <row r="79" spans="1:5">
      <c r="A79" s="279" t="s">
        <v>703</v>
      </c>
      <c r="B79" s="149" t="s">
        <v>267</v>
      </c>
      <c r="C79" s="149" t="s">
        <v>267</v>
      </c>
      <c r="D79" s="149" t="s">
        <v>267</v>
      </c>
      <c r="E79" s="149" t="s">
        <v>267</v>
      </c>
    </row>
    <row r="80" spans="1:5">
      <c r="A80" s="279" t="s">
        <v>795</v>
      </c>
      <c r="B80" s="149" t="s">
        <v>267</v>
      </c>
      <c r="C80" s="149" t="s">
        <v>267</v>
      </c>
      <c r="D80" s="149" t="s">
        <v>267</v>
      </c>
      <c r="E80" s="149" t="s">
        <v>267</v>
      </c>
    </row>
    <row r="81" spans="1:5">
      <c r="A81" s="279" t="s">
        <v>704</v>
      </c>
      <c r="B81" s="149" t="s">
        <v>267</v>
      </c>
      <c r="C81" s="149" t="s">
        <v>267</v>
      </c>
      <c r="D81" s="149" t="s">
        <v>267</v>
      </c>
      <c r="E81" s="149" t="s">
        <v>267</v>
      </c>
    </row>
    <row r="82" spans="1:5">
      <c r="A82" s="279" t="s">
        <v>705</v>
      </c>
      <c r="B82" s="149" t="s">
        <v>267</v>
      </c>
      <c r="C82" s="149" t="s">
        <v>267</v>
      </c>
      <c r="D82" s="149" t="s">
        <v>267</v>
      </c>
      <c r="E82" s="149" t="s">
        <v>267</v>
      </c>
    </row>
    <row r="83" spans="1:5">
      <c r="A83" s="279" t="s">
        <v>706</v>
      </c>
      <c r="B83" s="149" t="s">
        <v>267</v>
      </c>
      <c r="C83" s="149" t="s">
        <v>267</v>
      </c>
      <c r="D83" s="149" t="s">
        <v>267</v>
      </c>
      <c r="E83" s="149" t="s">
        <v>267</v>
      </c>
    </row>
    <row r="84" spans="1:5">
      <c r="A84" s="279" t="s">
        <v>707</v>
      </c>
      <c r="B84" s="149" t="s">
        <v>670</v>
      </c>
      <c r="C84" s="149" t="s">
        <v>670</v>
      </c>
      <c r="D84" s="149" t="s">
        <v>670</v>
      </c>
      <c r="E84" s="149" t="s">
        <v>670</v>
      </c>
    </row>
    <row r="85" spans="1:5">
      <c r="A85" s="279" t="s">
        <v>708</v>
      </c>
      <c r="B85" s="149" t="s">
        <v>671</v>
      </c>
      <c r="C85" s="149" t="s">
        <v>671</v>
      </c>
      <c r="D85" s="149" t="s">
        <v>671</v>
      </c>
      <c r="E85" s="149" t="s">
        <v>671</v>
      </c>
    </row>
    <row r="86" spans="1:5">
      <c r="A86" s="279" t="s">
        <v>709</v>
      </c>
      <c r="B86" s="149" t="s">
        <v>672</v>
      </c>
      <c r="C86" s="149" t="s">
        <v>672</v>
      </c>
      <c r="D86" s="149" t="s">
        <v>672</v>
      </c>
      <c r="E86" s="149" t="s">
        <v>672</v>
      </c>
    </row>
    <row r="87" spans="1:5">
      <c r="A87" s="279" t="s">
        <v>710</v>
      </c>
      <c r="B87" s="149" t="s">
        <v>673</v>
      </c>
      <c r="C87" s="149" t="s">
        <v>673</v>
      </c>
      <c r="D87" s="149" t="s">
        <v>673</v>
      </c>
      <c r="E87" s="149" t="s">
        <v>673</v>
      </c>
    </row>
    <row r="88" spans="1:5">
      <c r="A88" s="279" t="s">
        <v>711</v>
      </c>
      <c r="B88" s="149" t="s">
        <v>674</v>
      </c>
      <c r="C88" s="149" t="s">
        <v>674</v>
      </c>
      <c r="D88" s="149" t="s">
        <v>674</v>
      </c>
      <c r="E88" s="149" t="s">
        <v>674</v>
      </c>
    </row>
    <row r="89" spans="1:5">
      <c r="A89" s="279" t="s">
        <v>712</v>
      </c>
      <c r="B89" s="149" t="s">
        <v>675</v>
      </c>
      <c r="C89" s="149" t="s">
        <v>675</v>
      </c>
      <c r="D89" s="149" t="s">
        <v>675</v>
      </c>
      <c r="E89" s="149" t="s">
        <v>675</v>
      </c>
    </row>
    <row r="90" spans="1:5">
      <c r="A90" s="279" t="s">
        <v>713</v>
      </c>
      <c r="B90" s="149" t="s">
        <v>676</v>
      </c>
      <c r="C90" s="149" t="s">
        <v>676</v>
      </c>
      <c r="D90" s="149" t="s">
        <v>676</v>
      </c>
      <c r="E90" s="149" t="s">
        <v>676</v>
      </c>
    </row>
    <row r="91" spans="1:5">
      <c r="A91" s="279" t="s">
        <v>714</v>
      </c>
      <c r="B91" s="149" t="s">
        <v>677</v>
      </c>
      <c r="C91" s="149" t="s">
        <v>677</v>
      </c>
      <c r="D91" s="149" t="s">
        <v>677</v>
      </c>
      <c r="E91" s="149" t="s">
        <v>677</v>
      </c>
    </row>
    <row r="92" spans="1:5">
      <c r="A92" s="279" t="s">
        <v>715</v>
      </c>
      <c r="B92" s="149" t="s">
        <v>678</v>
      </c>
      <c r="C92" s="149" t="s">
        <v>678</v>
      </c>
      <c r="D92" s="149" t="s">
        <v>678</v>
      </c>
      <c r="E92" s="149" t="s">
        <v>678</v>
      </c>
    </row>
    <row r="93" spans="1:5">
      <c r="A93" s="279" t="s">
        <v>716</v>
      </c>
      <c r="B93" s="149" t="s">
        <v>679</v>
      </c>
      <c r="C93" s="149" t="s">
        <v>679</v>
      </c>
      <c r="D93" s="149" t="s">
        <v>679</v>
      </c>
      <c r="E93" s="149" t="s">
        <v>679</v>
      </c>
    </row>
    <row r="94" spans="1:5" ht="24.75" customHeight="1">
      <c r="A94" s="281" t="s">
        <v>796</v>
      </c>
      <c r="B94" s="152"/>
      <c r="C94" s="152"/>
      <c r="D94" s="152"/>
      <c r="E94" s="152"/>
    </row>
    <row r="95" spans="1:5">
      <c r="A95" s="279" t="s">
        <v>344</v>
      </c>
      <c r="B95" s="149" t="s">
        <v>739</v>
      </c>
      <c r="C95" s="149" t="s">
        <v>739</v>
      </c>
      <c r="D95" s="149" t="s">
        <v>740</v>
      </c>
      <c r="E95" s="149" t="s">
        <v>741</v>
      </c>
    </row>
    <row r="96" spans="1:5">
      <c r="A96" s="279" t="s">
        <v>797</v>
      </c>
      <c r="B96" s="149" t="s">
        <v>290</v>
      </c>
      <c r="C96" s="149" t="s">
        <v>290</v>
      </c>
      <c r="D96" s="149" t="s">
        <v>290</v>
      </c>
      <c r="E96" s="149" t="s">
        <v>290</v>
      </c>
    </row>
    <row r="97" spans="1:5">
      <c r="A97" s="279" t="s">
        <v>798</v>
      </c>
      <c r="B97" s="149" t="s">
        <v>290</v>
      </c>
      <c r="C97" s="149" t="s">
        <v>290</v>
      </c>
      <c r="D97" s="149" t="s">
        <v>290</v>
      </c>
      <c r="E97" s="149" t="s">
        <v>290</v>
      </c>
    </row>
    <row r="98" spans="1:5">
      <c r="A98" s="279" t="s">
        <v>717</v>
      </c>
      <c r="B98" s="149" t="s">
        <v>742</v>
      </c>
      <c r="C98" s="149" t="s">
        <v>742</v>
      </c>
      <c r="D98" s="149" t="s">
        <v>743</v>
      </c>
      <c r="E98" s="149" t="s">
        <v>744</v>
      </c>
    </row>
    <row r="99" spans="1:5">
      <c r="A99" s="279" t="s">
        <v>718</v>
      </c>
      <c r="B99" s="149" t="s">
        <v>290</v>
      </c>
      <c r="C99" s="149" t="s">
        <v>290</v>
      </c>
      <c r="D99" s="149" t="s">
        <v>290</v>
      </c>
      <c r="E99" s="149" t="s">
        <v>745</v>
      </c>
    </row>
    <row r="100" spans="1:5">
      <c r="A100" s="279" t="s">
        <v>283</v>
      </c>
      <c r="B100" s="149" t="s">
        <v>680</v>
      </c>
      <c r="C100" s="149" t="s">
        <v>680</v>
      </c>
      <c r="D100" s="149" t="s">
        <v>680</v>
      </c>
      <c r="E100" s="149" t="s">
        <v>680</v>
      </c>
    </row>
    <row r="101" spans="1:5">
      <c r="A101" s="279" t="s">
        <v>799</v>
      </c>
      <c r="B101" s="149" t="s">
        <v>290</v>
      </c>
      <c r="C101" s="149" t="s">
        <v>290</v>
      </c>
      <c r="D101" s="149" t="s">
        <v>290</v>
      </c>
      <c r="E101" s="149" t="s">
        <v>290</v>
      </c>
    </row>
    <row r="102" spans="1:5">
      <c r="A102" s="279" t="s">
        <v>800</v>
      </c>
      <c r="B102" s="149" t="s">
        <v>681</v>
      </c>
      <c r="C102" s="149" t="s">
        <v>681</v>
      </c>
      <c r="D102" s="149" t="s">
        <v>681</v>
      </c>
      <c r="E102" s="149" t="s">
        <v>681</v>
      </c>
    </row>
    <row r="103" spans="1:5">
      <c r="A103" s="279" t="s">
        <v>801</v>
      </c>
      <c r="B103" s="149" t="s">
        <v>290</v>
      </c>
      <c r="C103" s="149" t="s">
        <v>290</v>
      </c>
      <c r="D103" s="149" t="s">
        <v>290</v>
      </c>
      <c r="E103" s="149" t="s">
        <v>290</v>
      </c>
    </row>
    <row r="104" spans="1:5">
      <c r="A104" s="279" t="s">
        <v>802</v>
      </c>
      <c r="B104" s="149" t="s">
        <v>290</v>
      </c>
      <c r="C104" s="149" t="s">
        <v>290</v>
      </c>
      <c r="D104" s="149" t="s">
        <v>290</v>
      </c>
      <c r="E104" s="149" t="s">
        <v>290</v>
      </c>
    </row>
    <row r="105" spans="1:5" ht="24.75" customHeight="1">
      <c r="A105" s="281" t="s">
        <v>803</v>
      </c>
      <c r="B105" s="152"/>
      <c r="C105" s="152"/>
      <c r="D105" s="152"/>
      <c r="E105" s="152"/>
    </row>
    <row r="106" spans="1:5">
      <c r="A106" s="279" t="s">
        <v>804</v>
      </c>
      <c r="B106" s="149" t="s">
        <v>268</v>
      </c>
      <c r="C106" s="149" t="s">
        <v>268</v>
      </c>
      <c r="D106" s="149" t="s">
        <v>268</v>
      </c>
      <c r="E106" s="149" t="s">
        <v>268</v>
      </c>
    </row>
    <row r="107" spans="1:5">
      <c r="A107" s="279" t="s">
        <v>805</v>
      </c>
      <c r="B107" s="149" t="s">
        <v>267</v>
      </c>
      <c r="C107" s="149" t="s">
        <v>267</v>
      </c>
      <c r="D107" s="149" t="s">
        <v>267</v>
      </c>
      <c r="E107" s="149" t="s">
        <v>267</v>
      </c>
    </row>
    <row r="108" spans="1:5">
      <c r="A108" s="279" t="s">
        <v>319</v>
      </c>
      <c r="B108" s="149" t="s">
        <v>267</v>
      </c>
      <c r="C108" s="149" t="s">
        <v>267</v>
      </c>
      <c r="D108" s="149" t="s">
        <v>267</v>
      </c>
      <c r="E108" s="149" t="s">
        <v>267</v>
      </c>
    </row>
    <row r="109" spans="1:5">
      <c r="A109" s="279" t="s">
        <v>806</v>
      </c>
      <c r="B109" s="149" t="s">
        <v>267</v>
      </c>
      <c r="C109" s="149" t="s">
        <v>267</v>
      </c>
      <c r="D109" s="149" t="s">
        <v>267</v>
      </c>
      <c r="E109" s="149" t="s">
        <v>267</v>
      </c>
    </row>
    <row r="110" spans="1:5">
      <c r="A110" s="279" t="s">
        <v>807</v>
      </c>
      <c r="B110" s="149" t="s">
        <v>267</v>
      </c>
      <c r="C110" s="149" t="s">
        <v>267</v>
      </c>
      <c r="D110" s="149" t="s">
        <v>267</v>
      </c>
      <c r="E110" s="149" t="s">
        <v>267</v>
      </c>
    </row>
    <row r="111" spans="1:5">
      <c r="A111" s="279" t="s">
        <v>719</v>
      </c>
      <c r="B111" s="149" t="s">
        <v>267</v>
      </c>
      <c r="C111" s="149" t="s">
        <v>267</v>
      </c>
      <c r="D111" s="149" t="s">
        <v>267</v>
      </c>
      <c r="E111" s="149" t="s">
        <v>267</v>
      </c>
    </row>
    <row r="112" spans="1:5">
      <c r="A112" s="279" t="s">
        <v>720</v>
      </c>
      <c r="B112" s="149"/>
      <c r="C112" s="149"/>
      <c r="D112" s="149"/>
      <c r="E112" s="149"/>
    </row>
    <row r="113" spans="1:5">
      <c r="A113" s="279" t="s">
        <v>721</v>
      </c>
      <c r="B113" s="149" t="s">
        <v>267</v>
      </c>
      <c r="C113" s="149" t="s">
        <v>267</v>
      </c>
      <c r="D113" s="149" t="s">
        <v>267</v>
      </c>
      <c r="E113" s="149" t="s">
        <v>267</v>
      </c>
    </row>
    <row r="114" spans="1:5">
      <c r="A114" s="279" t="s">
        <v>808</v>
      </c>
      <c r="B114" s="149" t="s">
        <v>746</v>
      </c>
      <c r="C114" s="149" t="s">
        <v>746</v>
      </c>
      <c r="D114" s="149" t="s">
        <v>747</v>
      </c>
      <c r="E114" s="149" t="s">
        <v>747</v>
      </c>
    </row>
    <row r="115" spans="1:5">
      <c r="A115" s="279" t="s">
        <v>809</v>
      </c>
      <c r="B115" s="149" t="s">
        <v>267</v>
      </c>
      <c r="C115" s="149" t="s">
        <v>267</v>
      </c>
      <c r="D115" s="149" t="s">
        <v>267</v>
      </c>
      <c r="E115" s="149" t="s">
        <v>267</v>
      </c>
    </row>
    <row r="116" spans="1:5">
      <c r="A116" s="279" t="s">
        <v>810</v>
      </c>
      <c r="B116" s="149" t="s">
        <v>267</v>
      </c>
      <c r="C116" s="149" t="s">
        <v>267</v>
      </c>
      <c r="D116" s="149" t="s">
        <v>267</v>
      </c>
      <c r="E116" s="149" t="s">
        <v>267</v>
      </c>
    </row>
    <row r="117" spans="1:5">
      <c r="A117" s="279" t="s">
        <v>432</v>
      </c>
      <c r="B117" s="149" t="s">
        <v>434</v>
      </c>
      <c r="C117" s="149" t="s">
        <v>434</v>
      </c>
      <c r="D117" s="149" t="s">
        <v>434</v>
      </c>
      <c r="E117" s="149" t="s">
        <v>434</v>
      </c>
    </row>
    <row r="118" spans="1:5">
      <c r="A118" s="279" t="s">
        <v>811</v>
      </c>
      <c r="B118" s="149" t="s">
        <v>290</v>
      </c>
      <c r="C118" s="149" t="s">
        <v>290</v>
      </c>
      <c r="D118" s="149" t="s">
        <v>290</v>
      </c>
      <c r="E118" s="149" t="s">
        <v>290</v>
      </c>
    </row>
    <row r="119" spans="1:5">
      <c r="A119" s="279" t="s">
        <v>410</v>
      </c>
      <c r="B119" s="149" t="s">
        <v>290</v>
      </c>
      <c r="C119" s="149" t="s">
        <v>290</v>
      </c>
      <c r="D119" s="149" t="s">
        <v>290</v>
      </c>
      <c r="E119" s="149" t="s">
        <v>290</v>
      </c>
    </row>
    <row r="120" spans="1:5">
      <c r="A120" s="279" t="s">
        <v>428</v>
      </c>
      <c r="B120" s="149" t="s">
        <v>267</v>
      </c>
      <c r="C120" s="149" t="s">
        <v>267</v>
      </c>
      <c r="D120" s="149" t="s">
        <v>267</v>
      </c>
      <c r="E120" s="149" t="s">
        <v>267</v>
      </c>
    </row>
    <row r="121" spans="1:5" ht="24.75" customHeight="1">
      <c r="A121" s="281" t="s">
        <v>812</v>
      </c>
      <c r="B121" s="152"/>
      <c r="C121" s="152"/>
      <c r="D121" s="152"/>
      <c r="E121" s="152"/>
    </row>
    <row r="122" spans="1:5" ht="22.5">
      <c r="A122" s="279" t="s">
        <v>722</v>
      </c>
      <c r="B122" s="149" t="s">
        <v>748</v>
      </c>
      <c r="C122" s="149" t="s">
        <v>748</v>
      </c>
      <c r="D122" s="149" t="s">
        <v>749</v>
      </c>
      <c r="E122" s="149" t="s">
        <v>750</v>
      </c>
    </row>
    <row r="123" spans="1:5" ht="22.5">
      <c r="A123" s="279" t="s">
        <v>723</v>
      </c>
      <c r="B123" s="149" t="s">
        <v>751</v>
      </c>
      <c r="C123" s="149" t="s">
        <v>751</v>
      </c>
      <c r="D123" s="149" t="s">
        <v>752</v>
      </c>
      <c r="E123" s="149" t="s">
        <v>753</v>
      </c>
    </row>
    <row r="124" spans="1:5">
      <c r="A124" s="279" t="s">
        <v>724</v>
      </c>
      <c r="B124" s="149" t="s">
        <v>754</v>
      </c>
      <c r="C124" s="149" t="s">
        <v>754</v>
      </c>
      <c r="D124" s="149" t="s">
        <v>755</v>
      </c>
      <c r="E124" s="149" t="s">
        <v>756</v>
      </c>
    </row>
    <row r="125" spans="1:5">
      <c r="A125" s="279" t="s">
        <v>383</v>
      </c>
      <c r="B125" s="149" t="s">
        <v>757</v>
      </c>
      <c r="C125" s="149" t="s">
        <v>757</v>
      </c>
      <c r="D125" s="149" t="s">
        <v>758</v>
      </c>
      <c r="E125" s="149" t="s">
        <v>759</v>
      </c>
    </row>
    <row r="126" spans="1:5" ht="24.75" customHeight="1">
      <c r="A126" s="281" t="s">
        <v>725</v>
      </c>
      <c r="B126" s="152"/>
      <c r="C126" s="152"/>
      <c r="D126" s="152"/>
      <c r="E126" s="152"/>
    </row>
    <row r="127" spans="1:5">
      <c r="A127" s="279">
        <v>1</v>
      </c>
      <c r="B127" s="149" t="s">
        <v>439</v>
      </c>
      <c r="C127" s="149" t="s">
        <v>439</v>
      </c>
      <c r="D127" s="149" t="s">
        <v>439</v>
      </c>
      <c r="E127" s="149" t="s">
        <v>439</v>
      </c>
    </row>
    <row r="128" spans="1:5">
      <c r="A128" s="279">
        <v>2</v>
      </c>
      <c r="B128" s="149" t="s">
        <v>760</v>
      </c>
      <c r="C128" s="149" t="s">
        <v>760</v>
      </c>
      <c r="D128" s="149" t="s">
        <v>760</v>
      </c>
      <c r="E128" s="149" t="s">
        <v>760</v>
      </c>
    </row>
    <row r="129" spans="1:5">
      <c r="A129" s="279">
        <v>3</v>
      </c>
      <c r="B129" s="149" t="s">
        <v>761</v>
      </c>
      <c r="C129" s="149" t="s">
        <v>761</v>
      </c>
      <c r="D129" s="149" t="s">
        <v>761</v>
      </c>
      <c r="E129" s="149" t="s">
        <v>761</v>
      </c>
    </row>
    <row r="130" spans="1:5">
      <c r="A130" s="279">
        <v>4</v>
      </c>
      <c r="B130" s="149" t="s">
        <v>763</v>
      </c>
      <c r="C130" s="149" t="s">
        <v>762</v>
      </c>
      <c r="D130" s="149" t="s">
        <v>763</v>
      </c>
      <c r="E130" s="149" t="s">
        <v>763</v>
      </c>
    </row>
    <row r="131" spans="1:5">
      <c r="A131" s="279">
        <v>5</v>
      </c>
      <c r="B131" s="149" t="s">
        <v>762</v>
      </c>
      <c r="C131" s="149" t="s">
        <v>764</v>
      </c>
      <c r="D131" s="149" t="s">
        <v>762</v>
      </c>
      <c r="E131" s="149" t="s">
        <v>762</v>
      </c>
    </row>
    <row r="132" spans="1:5">
      <c r="A132" s="279">
        <v>6</v>
      </c>
      <c r="B132" s="149" t="s">
        <v>764</v>
      </c>
      <c r="C132" s="149" t="s">
        <v>765</v>
      </c>
      <c r="D132" s="149" t="s">
        <v>764</v>
      </c>
      <c r="E132" s="149" t="s">
        <v>764</v>
      </c>
    </row>
    <row r="133" spans="1:5">
      <c r="A133" s="279">
        <v>7</v>
      </c>
      <c r="B133" s="149" t="s">
        <v>765</v>
      </c>
      <c r="C133" s="149" t="s">
        <v>766</v>
      </c>
      <c r="D133" s="149" t="s">
        <v>765</v>
      </c>
      <c r="E133" s="149" t="s">
        <v>765</v>
      </c>
    </row>
    <row r="134" spans="1:5">
      <c r="A134" s="279">
        <v>8</v>
      </c>
      <c r="B134" s="149" t="s">
        <v>766</v>
      </c>
      <c r="C134" s="149" t="s">
        <v>767</v>
      </c>
      <c r="D134" s="149" t="s">
        <v>766</v>
      </c>
      <c r="E134" s="149" t="s">
        <v>766</v>
      </c>
    </row>
    <row r="135" spans="1:5">
      <c r="A135" s="279">
        <v>9</v>
      </c>
      <c r="B135" s="149" t="s">
        <v>767</v>
      </c>
      <c r="C135" s="149" t="s">
        <v>768</v>
      </c>
      <c r="D135" s="149" t="s">
        <v>767</v>
      </c>
      <c r="E135" s="149" t="s">
        <v>767</v>
      </c>
    </row>
    <row r="136" spans="1:5">
      <c r="A136" s="279">
        <v>10</v>
      </c>
      <c r="B136" s="149" t="s">
        <v>768</v>
      </c>
      <c r="C136" s="149"/>
      <c r="D136" s="149" t="s">
        <v>768</v>
      </c>
      <c r="E136" s="149" t="s">
        <v>768</v>
      </c>
    </row>
    <row r="137" spans="1:5" ht="24.75" customHeight="1">
      <c r="A137" s="281" t="s">
        <v>813</v>
      </c>
      <c r="B137" s="152"/>
      <c r="C137" s="152"/>
      <c r="D137" s="152"/>
      <c r="E137" s="152"/>
    </row>
    <row r="138" spans="1:5">
      <c r="A138" s="279" t="s">
        <v>814</v>
      </c>
      <c r="B138" s="297" t="s">
        <v>826</v>
      </c>
      <c r="C138" s="149" t="s">
        <v>826</v>
      </c>
      <c r="D138" s="297" t="s">
        <v>826</v>
      </c>
      <c r="E138" s="297" t="s">
        <v>826</v>
      </c>
    </row>
    <row r="139" spans="1:5" s="284" customFormat="1" ht="6" customHeight="1">
      <c r="A139" s="280"/>
      <c r="B139" s="271"/>
      <c r="C139" s="271"/>
      <c r="D139" s="271"/>
      <c r="E139" s="271"/>
    </row>
    <row r="140" spans="1:5" s="284" customFormat="1" ht="24.75" customHeight="1">
      <c r="A140" s="281" t="s">
        <v>827</v>
      </c>
      <c r="B140" s="152"/>
      <c r="C140" s="152"/>
      <c r="D140" s="152"/>
      <c r="E140" s="152"/>
    </row>
    <row r="141" spans="1:5" s="284" customFormat="1">
      <c r="A141" s="279" t="s">
        <v>828</v>
      </c>
      <c r="B141" s="297" t="s">
        <v>829</v>
      </c>
      <c r="C141" s="297" t="s">
        <v>829</v>
      </c>
      <c r="D141" s="297" t="s">
        <v>829</v>
      </c>
      <c r="E141" s="297" t="s">
        <v>829</v>
      </c>
    </row>
    <row r="142" spans="1:5" s="284" customFormat="1">
      <c r="A142" s="280" t="s">
        <v>830</v>
      </c>
      <c r="B142" s="271" t="s">
        <v>831</v>
      </c>
      <c r="C142" s="271" t="s">
        <v>831</v>
      </c>
      <c r="D142" s="271" t="s">
        <v>831</v>
      </c>
      <c r="E142" s="271" t="s">
        <v>831</v>
      </c>
    </row>
    <row r="143" spans="1:5" s="284" customFormat="1">
      <c r="A143" s="332" t="s">
        <v>847</v>
      </c>
      <c r="B143" s="329" t="s">
        <v>844</v>
      </c>
      <c r="C143" s="329" t="s">
        <v>844</v>
      </c>
      <c r="D143" s="329" t="s">
        <v>844</v>
      </c>
      <c r="E143" s="329" t="s">
        <v>844</v>
      </c>
    </row>
    <row r="144" spans="1:5" ht="24.75" customHeight="1">
      <c r="A144" s="281" t="s">
        <v>726</v>
      </c>
      <c r="B144" s="152"/>
      <c r="C144" s="152"/>
      <c r="D144" s="152"/>
      <c r="E144" s="152"/>
    </row>
    <row r="145" spans="1:5">
      <c r="A145" s="279" t="s">
        <v>727</v>
      </c>
      <c r="B145" s="149" t="s">
        <v>682</v>
      </c>
      <c r="C145" s="149" t="s">
        <v>682</v>
      </c>
      <c r="D145" s="149" t="s">
        <v>682</v>
      </c>
      <c r="E145" s="149" t="s">
        <v>682</v>
      </c>
    </row>
    <row r="146" spans="1:5">
      <c r="A146" s="279" t="s">
        <v>15</v>
      </c>
      <c r="B146" s="149" t="s">
        <v>683</v>
      </c>
      <c r="C146" s="149" t="s">
        <v>683</v>
      </c>
      <c r="D146" s="149" t="s">
        <v>683</v>
      </c>
      <c r="E146" s="149" t="s">
        <v>683</v>
      </c>
    </row>
    <row r="147" spans="1:5">
      <c r="A147" s="279"/>
      <c r="B147" s="148"/>
      <c r="C147" s="148"/>
      <c r="D147" s="148"/>
      <c r="E147" s="148"/>
    </row>
    <row r="148" spans="1:5" hidden="1">
      <c r="A148" s="274" t="s">
        <v>728</v>
      </c>
      <c r="B148" s="269"/>
      <c r="C148" s="269"/>
      <c r="D148" s="269"/>
      <c r="E148" s="269"/>
    </row>
    <row r="149" spans="1:5" hidden="1">
      <c r="A149" s="273" t="s">
        <v>480</v>
      </c>
      <c r="B149" s="268"/>
      <c r="C149" s="268"/>
      <c r="D149" s="268"/>
      <c r="E149" s="268"/>
    </row>
    <row r="150" spans="1:5" hidden="1">
      <c r="A150" s="273" t="s">
        <v>729</v>
      </c>
      <c r="B150" s="268"/>
      <c r="C150" s="268"/>
      <c r="D150" s="268"/>
      <c r="E150" s="268"/>
    </row>
    <row r="151" spans="1:5" hidden="1">
      <c r="A151" s="282"/>
    </row>
    <row r="152" spans="1:5" ht="33.75">
      <c r="A152" s="276" t="s">
        <v>769</v>
      </c>
      <c r="B152" s="270" t="s">
        <v>640</v>
      </c>
      <c r="C152" s="270" t="s">
        <v>641</v>
      </c>
      <c r="D152" s="270" t="s">
        <v>642</v>
      </c>
      <c r="E152" s="270" t="s">
        <v>643</v>
      </c>
    </row>
    <row r="154" spans="1:5">
      <c r="C154" s="284"/>
    </row>
    <row r="155" spans="1:5">
      <c r="C155" s="284"/>
    </row>
  </sheetData>
  <mergeCells count="5">
    <mergeCell ref="C3:C13"/>
    <mergeCell ref="B3:B13"/>
    <mergeCell ref="D3:D13"/>
    <mergeCell ref="E3:E13"/>
    <mergeCell ref="A3:A13"/>
  </mergeCells>
  <conditionalFormatting sqref="C148:C150 B21:C105 A21:A93 A95:A104 A106:C120 B121:C126 A122:A125 A127:C136 B137:C140 A145:C147 B144:C144 A138:A139 A141:C142 D144:E147 D152:E152 B152 A16:E18 A14:E14 D21:E142">
    <cfRule type="containsText" dxfId="478" priority="227" operator="containsText" text="TBD">
      <formula>NOT(ISERROR(SEARCH("TBD",A14)))</formula>
    </cfRule>
  </conditionalFormatting>
  <conditionalFormatting sqref="B148:B150">
    <cfRule type="containsText" dxfId="477" priority="203" operator="containsText" text="TBD">
      <formula>NOT(ISERROR(SEARCH("TBD",B148)))</formula>
    </cfRule>
  </conditionalFormatting>
  <conditionalFormatting sqref="D148:D150">
    <cfRule type="containsText" dxfId="476" priority="179" operator="containsText" text="TBD">
      <formula>NOT(ISERROR(SEARCH("TBD",D148)))</formula>
    </cfRule>
  </conditionalFormatting>
  <conditionalFormatting sqref="E148:E150">
    <cfRule type="containsText" dxfId="475" priority="153" operator="containsText" text="TBD">
      <formula>NOT(ISERROR(SEARCH("TBD",E148)))</formula>
    </cfRule>
  </conditionalFormatting>
  <conditionalFormatting sqref="A148:B150">
    <cfRule type="containsText" dxfId="474" priority="84" operator="containsText" text="TBD">
      <formula>NOT(ISERROR(SEARCH("TBD",A148)))</formula>
    </cfRule>
  </conditionalFormatting>
  <conditionalFormatting sqref="A3:B13">
    <cfRule type="containsText" dxfId="473" priority="78" stopIfTrue="1" operator="containsText" text="TBD">
      <formula>NOT(ISERROR(SEARCH("TBD",A3)))</formula>
    </cfRule>
  </conditionalFormatting>
  <conditionalFormatting sqref="A143:B143">
    <cfRule type="containsText" dxfId="472" priority="17" operator="containsText" text="TBD">
      <formula>NOT(ISERROR(SEARCH("TBD",A143)))</formula>
    </cfRule>
  </conditionalFormatting>
  <conditionalFormatting sqref="A152:B152">
    <cfRule type="containsText" dxfId="471" priority="15" operator="containsText" text="TBD">
      <formula>NOT(ISERROR(SEARCH("TBD",A152)))</formula>
    </cfRule>
  </conditionalFormatting>
  <conditionalFormatting sqref="A19:B19">
    <cfRule type="containsText" dxfId="470" priority="13" operator="containsText" text="TBD">
      <formula>NOT(ISERROR(SEARCH("TBD",A19)))</formula>
    </cfRule>
  </conditionalFormatting>
  <conditionalFormatting sqref="A94:B94">
    <cfRule type="containsText" dxfId="469" priority="10" operator="containsText" text="TBD">
      <formula>NOT(ISERROR(SEARCH("TBD",A94)))</formula>
    </cfRule>
  </conditionalFormatting>
  <conditionalFormatting sqref="A105:B105">
    <cfRule type="containsText" dxfId="468" priority="9" operator="containsText" text="TBD">
      <formula>NOT(ISERROR(SEARCH("TBD",A105)))</formula>
    </cfRule>
  </conditionalFormatting>
  <conditionalFormatting sqref="A121:B121">
    <cfRule type="containsText" dxfId="467" priority="8" operator="containsText" text="TBD">
      <formula>NOT(ISERROR(SEARCH("TBD",A121)))</formula>
    </cfRule>
  </conditionalFormatting>
  <conditionalFormatting sqref="A126:B126">
    <cfRule type="containsText" dxfId="466" priority="7" operator="containsText" text="TBD">
      <formula>NOT(ISERROR(SEARCH("TBD",A126)))</formula>
    </cfRule>
  </conditionalFormatting>
  <conditionalFormatting sqref="A137:B137">
    <cfRule type="containsText" dxfId="465" priority="6" operator="containsText" text="TBD">
      <formula>NOT(ISERROR(SEARCH("TBD",A137)))</formula>
    </cfRule>
  </conditionalFormatting>
  <conditionalFormatting sqref="A144:B144">
    <cfRule type="containsText" dxfId="464" priority="5" operator="containsText" text="TBD">
      <formula>NOT(ISERROR(SEARCH("TBD",A144)))</formula>
    </cfRule>
  </conditionalFormatting>
  <conditionalFormatting sqref="A140:B140">
    <cfRule type="containsText" dxfId="463" priority="3" operator="containsText" text="TBD">
      <formula>NOT(ISERROR(SEARCH("TBD",A140)))</formula>
    </cfRule>
  </conditionalFormatting>
  <conditionalFormatting sqref="C154">
    <cfRule type="containsText" dxfId="462" priority="2" operator="containsText" text="TBD">
      <formula>NOT(ISERROR(SEARCH("TBD",C154)))</formula>
    </cfRule>
  </conditionalFormatting>
  <conditionalFormatting sqref="C152">
    <cfRule type="containsText" dxfId="461" priority="1" operator="containsText" text="TBD">
      <formula>NOT(ISERROR(SEARCH("TBD",C152)))</formula>
    </cfRule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34D7E0-DE5D-46E0-8218-DF2EF963E655}">
  <sheetPr>
    <tabColor rgb="FF00B0F0"/>
  </sheetPr>
  <dimension ref="A1:BQ61"/>
  <sheetViews>
    <sheetView showGridLines="0" showRowColHeaders="0" zoomScaleNormal="100" workbookViewId="0">
      <pane xSplit="13" ySplit="4" topLeftCell="N5" activePane="bottomRight" state="frozen"/>
      <selection pane="topRight" activeCell="P1" sqref="P1"/>
      <selection pane="bottomLeft" activeCell="A5" sqref="A5"/>
      <selection pane="bottomRight" activeCell="L13" sqref="L13"/>
    </sheetView>
  </sheetViews>
  <sheetFormatPr baseColWidth="10" defaultColWidth="9.140625" defaultRowHeight="14.25"/>
  <cols>
    <col min="1" max="1" width="5.42578125" style="76" customWidth="1"/>
    <col min="2" max="2" width="6.5703125" style="76" customWidth="1"/>
    <col min="3" max="3" width="9.28515625" style="76" customWidth="1"/>
    <col min="4" max="4" width="8" style="76" customWidth="1"/>
    <col min="5" max="5" width="6.5703125" style="76" customWidth="1"/>
    <col min="6" max="6" width="7.140625" style="76" customWidth="1"/>
    <col min="7" max="7" width="13.5703125" style="76" customWidth="1"/>
    <col min="8" max="8" width="23.7109375" style="76" customWidth="1"/>
    <col min="9" max="9" width="10" style="76" customWidth="1"/>
    <col min="10" max="10" width="16.7109375" style="76" customWidth="1"/>
    <col min="11" max="11" width="7.7109375" style="76" customWidth="1"/>
    <col min="12" max="12" width="8.42578125" style="76" customWidth="1"/>
    <col min="13" max="13" width="13.5703125" style="76" customWidth="1"/>
    <col min="14" max="14" width="6.42578125" style="76" customWidth="1"/>
    <col min="15" max="15" width="9.7109375" style="76" customWidth="1"/>
    <col min="16" max="16" width="8.85546875" style="76" customWidth="1"/>
    <col min="17" max="17" width="5.5703125" style="76" customWidth="1"/>
    <col min="18" max="18" width="5.85546875" style="76" customWidth="1"/>
    <col min="19" max="19" width="4.28515625" style="76" customWidth="1"/>
    <col min="20" max="20" width="8.5703125" style="76" customWidth="1"/>
    <col min="21" max="21" width="6.5703125" style="76" customWidth="1"/>
    <col min="22" max="22" width="5.5703125" style="76" customWidth="1"/>
    <col min="23" max="23" width="6.5703125" style="76" customWidth="1"/>
    <col min="24" max="24" width="6.140625" style="76" customWidth="1"/>
    <col min="25" max="25" width="6.28515625" style="76" customWidth="1"/>
    <col min="26" max="26" width="7.42578125" style="76" customWidth="1"/>
    <col min="27" max="27" width="6.7109375" style="76" customWidth="1"/>
    <col min="28" max="51" width="3.7109375" style="76" customWidth="1"/>
    <col min="52" max="52" width="4.7109375" style="76" customWidth="1"/>
    <col min="53" max="56" width="3.7109375" style="76" customWidth="1"/>
    <col min="57" max="60" width="5.28515625" style="76" customWidth="1"/>
    <col min="61" max="61" width="14.42578125" style="76" customWidth="1"/>
    <col min="62" max="62" width="14.28515625" style="76" customWidth="1"/>
    <col min="63" max="64" width="11.85546875" style="76" customWidth="1"/>
    <col min="65" max="65" width="14.28515625" style="76" customWidth="1"/>
    <col min="66" max="66" width="7.42578125" style="76" customWidth="1"/>
    <col min="67" max="67" width="0" style="76" hidden="1" customWidth="1"/>
    <col min="68" max="68" width="14.140625" style="76" customWidth="1"/>
    <col min="69" max="69" width="7.140625" style="76" customWidth="1"/>
    <col min="70" max="16384" width="9.140625" style="76"/>
  </cols>
  <sheetData>
    <row r="1" spans="1:69" ht="27" customHeight="1">
      <c r="A1" s="285" t="s">
        <v>1080</v>
      </c>
      <c r="B1" s="286"/>
      <c r="C1" s="228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300"/>
      <c r="W1" s="286"/>
      <c r="X1" s="286"/>
      <c r="Y1" s="286"/>
      <c r="Z1" s="286"/>
      <c r="AA1" s="286"/>
      <c r="AB1" s="302"/>
      <c r="AC1" s="302"/>
      <c r="AD1" s="302"/>
      <c r="AE1" s="302"/>
      <c r="AF1" s="303"/>
      <c r="AG1" s="302"/>
      <c r="AH1" s="303"/>
      <c r="AI1" s="302"/>
      <c r="AJ1" s="302"/>
      <c r="AK1" s="286"/>
      <c r="AL1" s="302"/>
      <c r="AM1" s="286"/>
      <c r="AN1" s="290"/>
      <c r="AO1" s="290"/>
      <c r="AP1" s="290"/>
      <c r="AQ1" s="290"/>
      <c r="AR1" s="290"/>
      <c r="AS1" s="286"/>
      <c r="AT1" s="286"/>
      <c r="AU1" s="286"/>
      <c r="AV1" s="286"/>
      <c r="AW1" s="286"/>
      <c r="AX1" s="286"/>
      <c r="AY1" s="286"/>
      <c r="AZ1" s="286"/>
      <c r="BA1" s="286"/>
      <c r="BB1" s="286"/>
      <c r="BC1" s="286"/>
      <c r="BD1" s="286"/>
      <c r="BE1" s="290"/>
      <c r="BF1" s="290"/>
      <c r="BG1" s="290"/>
      <c r="BH1" s="290"/>
      <c r="BI1" s="290"/>
      <c r="BJ1" s="286"/>
      <c r="BK1" s="286"/>
      <c r="BL1" s="286"/>
      <c r="BM1" s="286"/>
      <c r="BN1" s="286"/>
      <c r="BO1" s="286"/>
      <c r="BP1" s="286"/>
      <c r="BQ1" s="290"/>
    </row>
    <row r="2" spans="1:69">
      <c r="A2" s="295" t="s">
        <v>1133</v>
      </c>
      <c r="B2" s="287"/>
      <c r="C2" s="295"/>
      <c r="D2" s="287"/>
      <c r="E2" s="287"/>
      <c r="F2" s="287"/>
      <c r="G2" s="287"/>
      <c r="H2" s="287"/>
      <c r="I2" s="287"/>
      <c r="J2" s="287"/>
      <c r="K2" s="287"/>
      <c r="L2" s="290"/>
      <c r="M2" s="287"/>
      <c r="N2" s="287"/>
      <c r="O2" s="287"/>
      <c r="P2" s="287"/>
      <c r="Q2" s="287"/>
      <c r="R2" s="287"/>
      <c r="S2" s="287"/>
      <c r="T2" s="287"/>
      <c r="U2" s="287"/>
      <c r="V2" s="301"/>
      <c r="W2" s="301"/>
      <c r="X2" s="301"/>
      <c r="Y2" s="301"/>
      <c r="Z2" s="301"/>
      <c r="AA2" s="287"/>
      <c r="AB2" s="302"/>
      <c r="AC2" s="302"/>
      <c r="AD2" s="302"/>
      <c r="AE2" s="302"/>
      <c r="AF2" s="304"/>
      <c r="AG2" s="302"/>
      <c r="AH2" s="304"/>
      <c r="AI2" s="302"/>
      <c r="AJ2" s="302"/>
      <c r="AK2" s="287"/>
      <c r="AL2" s="302"/>
      <c r="AM2" s="287"/>
      <c r="AN2" s="290"/>
      <c r="AO2" s="290"/>
      <c r="AP2" s="290"/>
      <c r="AQ2" s="290"/>
      <c r="AR2" s="290"/>
      <c r="AS2" s="287"/>
      <c r="AT2" s="287"/>
      <c r="AU2" s="287"/>
      <c r="AV2" s="287"/>
      <c r="AW2" s="287"/>
      <c r="AX2" s="287"/>
      <c r="AY2" s="287"/>
      <c r="AZ2" s="287"/>
      <c r="BA2" s="287"/>
      <c r="BB2" s="287"/>
      <c r="BC2" s="287"/>
      <c r="BD2" s="287"/>
      <c r="BE2" s="290"/>
      <c r="BF2" s="290"/>
      <c r="BG2" s="290"/>
      <c r="BH2" s="290"/>
      <c r="BI2" s="290"/>
      <c r="BJ2" s="287"/>
      <c r="BK2" s="287"/>
      <c r="BL2" s="287"/>
      <c r="BM2" s="287"/>
      <c r="BN2" s="287"/>
      <c r="BO2" s="287"/>
      <c r="BP2" s="287"/>
      <c r="BQ2" s="287"/>
    </row>
    <row r="3" spans="1:69">
      <c r="A3" s="286"/>
      <c r="B3" s="286"/>
      <c r="C3" s="286"/>
      <c r="D3" s="286"/>
      <c r="E3" s="286"/>
      <c r="F3" s="286"/>
      <c r="G3" s="291"/>
      <c r="I3" s="286"/>
      <c r="J3" s="286"/>
      <c r="K3" s="286"/>
      <c r="L3" s="290"/>
      <c r="M3" s="286"/>
      <c r="N3" s="542" t="s">
        <v>0</v>
      </c>
      <c r="O3" s="542"/>
      <c r="P3" s="542"/>
      <c r="Q3" s="542"/>
      <c r="R3" s="542"/>
      <c r="S3" s="543"/>
      <c r="T3" s="540" t="s">
        <v>1</v>
      </c>
      <c r="U3" s="540"/>
      <c r="V3" s="540"/>
      <c r="W3" s="540"/>
      <c r="X3" s="540"/>
      <c r="Y3" s="540"/>
      <c r="Z3" s="540"/>
      <c r="AA3" s="541"/>
      <c r="AB3" s="542" t="s">
        <v>2</v>
      </c>
      <c r="AC3" s="542"/>
      <c r="AD3" s="542"/>
      <c r="AE3" s="539" t="s">
        <v>3</v>
      </c>
      <c r="AF3" s="540"/>
      <c r="AG3" s="540"/>
      <c r="AH3" s="540"/>
      <c r="AI3" s="540"/>
      <c r="AJ3" s="544" t="s">
        <v>4</v>
      </c>
      <c r="AK3" s="542"/>
      <c r="AL3" s="542"/>
      <c r="AM3" s="543"/>
      <c r="AN3" s="539" t="s">
        <v>5</v>
      </c>
      <c r="AO3" s="540"/>
      <c r="AP3" s="540"/>
      <c r="AQ3" s="540"/>
      <c r="AR3" s="541"/>
      <c r="AS3" s="542" t="s">
        <v>6</v>
      </c>
      <c r="AT3" s="542"/>
      <c r="AU3" s="542"/>
      <c r="AV3" s="542"/>
      <c r="AW3" s="542"/>
      <c r="AX3" s="542"/>
      <c r="AY3" s="542"/>
      <c r="AZ3" s="542"/>
      <c r="BA3" s="542"/>
      <c r="BB3" s="542"/>
      <c r="BC3" s="542"/>
      <c r="BD3" s="542"/>
      <c r="BE3" s="539" t="s">
        <v>7</v>
      </c>
      <c r="BF3" s="540"/>
      <c r="BG3" s="540"/>
      <c r="BH3" s="540"/>
      <c r="BI3" s="541"/>
      <c r="BJ3" s="323"/>
      <c r="BK3" s="286"/>
      <c r="BL3" s="286"/>
      <c r="BM3" s="286"/>
      <c r="BN3" s="286"/>
      <c r="BO3" s="286"/>
      <c r="BP3" s="286"/>
      <c r="BQ3" s="290"/>
    </row>
    <row r="4" spans="1:69" ht="147.6" customHeight="1">
      <c r="A4" s="286"/>
      <c r="B4" s="229" t="s">
        <v>8</v>
      </c>
      <c r="C4" s="229" t="s">
        <v>9</v>
      </c>
      <c r="D4" s="229" t="s">
        <v>10</v>
      </c>
      <c r="E4" s="229" t="s">
        <v>11</v>
      </c>
      <c r="F4" s="230" t="s">
        <v>12</v>
      </c>
      <c r="G4" s="231" t="s">
        <v>13</v>
      </c>
      <c r="H4" s="288" t="s">
        <v>14</v>
      </c>
      <c r="I4" s="288" t="s">
        <v>15</v>
      </c>
      <c r="J4" s="288" t="s">
        <v>16</v>
      </c>
      <c r="K4" s="232" t="s">
        <v>17</v>
      </c>
      <c r="L4" s="299" t="s">
        <v>18</v>
      </c>
      <c r="M4" s="298" t="s">
        <v>19</v>
      </c>
      <c r="N4" s="313" t="s">
        <v>20</v>
      </c>
      <c r="O4" s="314" t="s">
        <v>21</v>
      </c>
      <c r="P4" s="313" t="s">
        <v>22</v>
      </c>
      <c r="Q4" s="314" t="s">
        <v>23</v>
      </c>
      <c r="R4" s="313" t="s">
        <v>24</v>
      </c>
      <c r="S4" s="314" t="s">
        <v>25</v>
      </c>
      <c r="T4" s="324" t="s">
        <v>26</v>
      </c>
      <c r="U4" s="314" t="s">
        <v>27</v>
      </c>
      <c r="V4" s="313" t="s">
        <v>28</v>
      </c>
      <c r="W4" s="314" t="s">
        <v>29</v>
      </c>
      <c r="X4" s="313" t="s">
        <v>617</v>
      </c>
      <c r="Y4" s="314" t="s">
        <v>618</v>
      </c>
      <c r="Z4" s="313" t="s">
        <v>510</v>
      </c>
      <c r="AA4" s="314" t="s">
        <v>30</v>
      </c>
      <c r="AB4" s="324" t="s">
        <v>607</v>
      </c>
      <c r="AC4" s="314" t="s">
        <v>31</v>
      </c>
      <c r="AD4" s="324" t="s">
        <v>32</v>
      </c>
      <c r="AE4" s="314" t="s">
        <v>33</v>
      </c>
      <c r="AF4" s="324" t="s">
        <v>34</v>
      </c>
      <c r="AG4" s="314" t="s">
        <v>35</v>
      </c>
      <c r="AH4" s="324" t="s">
        <v>36</v>
      </c>
      <c r="AI4" s="314" t="s">
        <v>511</v>
      </c>
      <c r="AJ4" s="324" t="s">
        <v>37</v>
      </c>
      <c r="AK4" s="314" t="s">
        <v>38</v>
      </c>
      <c r="AL4" s="324" t="s">
        <v>39</v>
      </c>
      <c r="AM4" s="314" t="s">
        <v>40</v>
      </c>
      <c r="AN4" s="324" t="s">
        <v>41</v>
      </c>
      <c r="AO4" s="314" t="s">
        <v>42</v>
      </c>
      <c r="AP4" s="324" t="s">
        <v>43</v>
      </c>
      <c r="AQ4" s="314" t="s">
        <v>44</v>
      </c>
      <c r="AR4" s="324" t="s">
        <v>45</v>
      </c>
      <c r="AS4" s="314" t="s">
        <v>46</v>
      </c>
      <c r="AT4" s="324" t="s">
        <v>47</v>
      </c>
      <c r="AU4" s="314" t="s">
        <v>48</v>
      </c>
      <c r="AV4" s="324" t="s">
        <v>49</v>
      </c>
      <c r="AW4" s="314" t="s">
        <v>50</v>
      </c>
      <c r="AX4" s="324" t="s">
        <v>51</v>
      </c>
      <c r="AY4" s="314" t="s">
        <v>52</v>
      </c>
      <c r="AZ4" s="324" t="s">
        <v>901</v>
      </c>
      <c r="BA4" s="314" t="s">
        <v>54</v>
      </c>
      <c r="BB4" s="324" t="s">
        <v>55</v>
      </c>
      <c r="BC4" s="314" t="s">
        <v>56</v>
      </c>
      <c r="BD4" s="324" t="s">
        <v>57</v>
      </c>
      <c r="BE4" s="314" t="s">
        <v>58</v>
      </c>
      <c r="BF4" s="324" t="s">
        <v>935</v>
      </c>
      <c r="BG4" s="314" t="s">
        <v>60</v>
      </c>
      <c r="BH4" s="324" t="s">
        <v>61</v>
      </c>
      <c r="BI4" s="288" t="s">
        <v>838</v>
      </c>
      <c r="BJ4" s="288" t="s">
        <v>62</v>
      </c>
      <c r="BK4" s="288" t="s">
        <v>63</v>
      </c>
      <c r="BL4" s="288" t="s">
        <v>64</v>
      </c>
      <c r="BM4" s="288" t="s">
        <v>65</v>
      </c>
      <c r="BN4" s="288" t="s">
        <v>66</v>
      </c>
      <c r="BO4" s="288" t="s">
        <v>67</v>
      </c>
      <c r="BP4" s="299" t="s">
        <v>68</v>
      </c>
      <c r="BQ4" s="292" t="s">
        <v>69</v>
      </c>
    </row>
    <row r="5" spans="1:69" ht="20.25" customHeight="1">
      <c r="A5" s="288"/>
      <c r="B5" s="288"/>
      <c r="C5" s="288"/>
      <c r="D5" s="288"/>
      <c r="E5" s="288"/>
      <c r="F5" s="288"/>
      <c r="G5" s="233" t="s">
        <v>70</v>
      </c>
      <c r="H5" s="288"/>
      <c r="I5" s="288"/>
      <c r="J5" s="288"/>
      <c r="K5" s="288"/>
      <c r="L5" s="320"/>
      <c r="M5" s="321"/>
      <c r="N5" s="288"/>
      <c r="O5" s="288"/>
      <c r="P5" s="288"/>
      <c r="Q5" s="288"/>
      <c r="R5" s="288"/>
      <c r="S5" s="312"/>
      <c r="T5" s="288"/>
      <c r="U5" s="288"/>
      <c r="V5" s="288"/>
      <c r="W5" s="234"/>
      <c r="X5" s="288"/>
      <c r="Y5" s="234"/>
      <c r="Z5" s="288"/>
      <c r="AA5" s="234"/>
      <c r="AB5" s="288"/>
      <c r="AC5" s="288"/>
      <c r="AD5" s="288"/>
      <c r="AE5" s="288"/>
      <c r="AF5" s="288"/>
      <c r="AG5" s="288"/>
      <c r="AH5" s="288"/>
      <c r="AI5" s="288"/>
      <c r="AJ5" s="288"/>
      <c r="AK5" s="288"/>
      <c r="AL5" s="288"/>
      <c r="AM5" s="288"/>
      <c r="AN5" s="288"/>
      <c r="AO5" s="288"/>
      <c r="AP5" s="288"/>
      <c r="AQ5" s="288"/>
      <c r="AR5" s="288"/>
      <c r="AS5" s="288"/>
      <c r="AT5" s="288"/>
      <c r="AU5" s="288"/>
      <c r="AV5" s="288"/>
      <c r="AW5" s="288"/>
      <c r="AX5" s="288"/>
      <c r="AY5" s="288"/>
      <c r="AZ5" s="288"/>
      <c r="BA5" s="288"/>
      <c r="BB5" s="288"/>
      <c r="BC5" s="288"/>
      <c r="BD5" s="288"/>
      <c r="BE5" s="288"/>
      <c r="BF5" s="288"/>
      <c r="BG5" s="288"/>
      <c r="BH5" s="308"/>
      <c r="BI5" s="308"/>
      <c r="BJ5" s="308"/>
      <c r="BK5" s="115"/>
      <c r="BL5" s="115"/>
      <c r="BM5" s="115"/>
      <c r="BN5" s="115"/>
      <c r="BO5" s="115"/>
      <c r="BP5" s="115"/>
      <c r="BQ5" s="289">
        <v>0</v>
      </c>
    </row>
    <row r="6" spans="1:69" ht="21" customHeight="1" thickBot="1">
      <c r="A6" s="235"/>
      <c r="B6" s="236"/>
      <c r="C6" s="286"/>
      <c r="D6" s="237" t="s">
        <v>71</v>
      </c>
      <c r="E6" s="238" t="s">
        <v>72</v>
      </c>
      <c r="F6" s="239" t="s">
        <v>92</v>
      </c>
      <c r="G6" s="296" t="s">
        <v>73</v>
      </c>
      <c r="H6" s="293" t="s">
        <v>74</v>
      </c>
      <c r="I6" s="293" t="s">
        <v>70</v>
      </c>
      <c r="J6" s="475" t="s">
        <v>989</v>
      </c>
      <c r="K6" s="474" t="s">
        <v>76</v>
      </c>
      <c r="L6" s="484">
        <v>123.52941176470588</v>
      </c>
      <c r="M6" s="322" t="s">
        <v>77</v>
      </c>
      <c r="N6" s="325" t="s">
        <v>78</v>
      </c>
      <c r="O6" s="326" t="s">
        <v>79</v>
      </c>
      <c r="P6" s="325" t="s">
        <v>80</v>
      </c>
      <c r="Q6" s="326" t="s">
        <v>81</v>
      </c>
      <c r="R6" s="325" t="s">
        <v>82</v>
      </c>
      <c r="S6" s="315" t="s">
        <v>83</v>
      </c>
      <c r="T6" s="325" t="s">
        <v>84</v>
      </c>
      <c r="U6" s="326" t="s">
        <v>85</v>
      </c>
      <c r="V6" s="317">
        <v>0.72</v>
      </c>
      <c r="W6" s="316" t="s">
        <v>77</v>
      </c>
      <c r="X6" s="317" t="s">
        <v>77</v>
      </c>
      <c r="Y6" s="316" t="s">
        <v>77</v>
      </c>
      <c r="Z6" s="317" t="s">
        <v>77</v>
      </c>
      <c r="AA6" s="316" t="s">
        <v>86</v>
      </c>
      <c r="AB6" s="325" t="s">
        <v>83</v>
      </c>
      <c r="AC6" s="326" t="s">
        <v>87</v>
      </c>
      <c r="AD6" s="325" t="s">
        <v>83</v>
      </c>
      <c r="AE6" s="326" t="s">
        <v>83</v>
      </c>
      <c r="AF6" s="325" t="s">
        <v>83</v>
      </c>
      <c r="AG6" s="326" t="s">
        <v>83</v>
      </c>
      <c r="AH6" s="325" t="s">
        <v>83</v>
      </c>
      <c r="AI6" s="326" t="s">
        <v>83</v>
      </c>
      <c r="AJ6" s="325">
        <v>3</v>
      </c>
      <c r="AK6" s="326" t="s">
        <v>83</v>
      </c>
      <c r="AL6" s="325" t="s">
        <v>87</v>
      </c>
      <c r="AM6" s="326" t="s">
        <v>83</v>
      </c>
      <c r="AN6" s="325" t="s">
        <v>83</v>
      </c>
      <c r="AO6" s="326" t="s">
        <v>87</v>
      </c>
      <c r="AP6" s="325" t="s">
        <v>83</v>
      </c>
      <c r="AQ6" s="326" t="s">
        <v>83</v>
      </c>
      <c r="AR6" s="325" t="s">
        <v>87</v>
      </c>
      <c r="AS6" s="326" t="s">
        <v>83</v>
      </c>
      <c r="AT6" s="325" t="s">
        <v>87</v>
      </c>
      <c r="AU6" s="326" t="s">
        <v>87</v>
      </c>
      <c r="AV6" s="325" t="s">
        <v>83</v>
      </c>
      <c r="AW6" s="326" t="s">
        <v>83</v>
      </c>
      <c r="AX6" s="325" t="s">
        <v>83</v>
      </c>
      <c r="AY6" s="326" t="s">
        <v>83</v>
      </c>
      <c r="AZ6" s="325" t="s">
        <v>83</v>
      </c>
      <c r="BA6" s="326" t="s">
        <v>83</v>
      </c>
      <c r="BB6" s="325" t="s">
        <v>83</v>
      </c>
      <c r="BC6" s="326" t="s">
        <v>83</v>
      </c>
      <c r="BD6" s="325" t="s">
        <v>87</v>
      </c>
      <c r="BE6" s="326" t="s">
        <v>87</v>
      </c>
      <c r="BF6" s="325" t="s">
        <v>87</v>
      </c>
      <c r="BG6" s="326" t="s">
        <v>87</v>
      </c>
      <c r="BH6" s="330" t="s">
        <v>88</v>
      </c>
      <c r="BI6" s="329" t="s">
        <v>839</v>
      </c>
      <c r="BJ6" s="329" t="s">
        <v>89</v>
      </c>
      <c r="BK6" s="372">
        <v>44217</v>
      </c>
      <c r="BL6" s="372">
        <v>44260</v>
      </c>
      <c r="BM6" s="310">
        <v>195713231602</v>
      </c>
      <c r="BN6" s="296" t="s">
        <v>636</v>
      </c>
      <c r="BO6" s="297" t="s">
        <v>90</v>
      </c>
      <c r="BP6" s="297">
        <v>96</v>
      </c>
      <c r="BQ6" s="289">
        <v>1</v>
      </c>
    </row>
    <row r="7" spans="1:69" ht="21" customHeight="1" thickBot="1">
      <c r="A7" s="240"/>
      <c r="B7" s="236"/>
      <c r="C7" s="286"/>
      <c r="D7" s="237" t="s">
        <v>91</v>
      </c>
      <c r="E7" s="238" t="s">
        <v>72</v>
      </c>
      <c r="F7" s="239" t="s">
        <v>92</v>
      </c>
      <c r="G7" s="296" t="s">
        <v>93</v>
      </c>
      <c r="H7" s="293" t="s">
        <v>94</v>
      </c>
      <c r="I7" s="293" t="s">
        <v>70</v>
      </c>
      <c r="J7" s="294" t="s">
        <v>75</v>
      </c>
      <c r="K7" s="251" t="s">
        <v>76</v>
      </c>
      <c r="L7" s="484">
        <v>103.52941176470588</v>
      </c>
      <c r="M7" s="121" t="s">
        <v>1132</v>
      </c>
      <c r="N7" s="325" t="s">
        <v>95</v>
      </c>
      <c r="O7" s="326" t="s">
        <v>79</v>
      </c>
      <c r="P7" s="325" t="s">
        <v>80</v>
      </c>
      <c r="Q7" s="326" t="s">
        <v>81</v>
      </c>
      <c r="R7" s="325" t="s">
        <v>82</v>
      </c>
      <c r="S7" s="315" t="s">
        <v>83</v>
      </c>
      <c r="T7" s="325" t="s">
        <v>84</v>
      </c>
      <c r="U7" s="326" t="s">
        <v>85</v>
      </c>
      <c r="V7" s="317">
        <v>0.72</v>
      </c>
      <c r="W7" s="316" t="s">
        <v>77</v>
      </c>
      <c r="X7" s="317" t="s">
        <v>77</v>
      </c>
      <c r="Y7" s="316" t="s">
        <v>77</v>
      </c>
      <c r="Z7" s="317" t="s">
        <v>77</v>
      </c>
      <c r="AA7" s="316" t="s">
        <v>86</v>
      </c>
      <c r="AB7" s="325" t="s">
        <v>87</v>
      </c>
      <c r="AC7" s="326" t="s">
        <v>87</v>
      </c>
      <c r="AD7" s="325" t="s">
        <v>83</v>
      </c>
      <c r="AE7" s="326" t="s">
        <v>83</v>
      </c>
      <c r="AF7" s="325" t="s">
        <v>83</v>
      </c>
      <c r="AG7" s="326" t="s">
        <v>83</v>
      </c>
      <c r="AH7" s="325" t="s">
        <v>83</v>
      </c>
      <c r="AI7" s="326" t="s">
        <v>83</v>
      </c>
      <c r="AJ7" s="325">
        <v>3</v>
      </c>
      <c r="AK7" s="326" t="s">
        <v>83</v>
      </c>
      <c r="AL7" s="325" t="s">
        <v>87</v>
      </c>
      <c r="AM7" s="326" t="s">
        <v>83</v>
      </c>
      <c r="AN7" s="325" t="s">
        <v>83</v>
      </c>
      <c r="AO7" s="326" t="s">
        <v>87</v>
      </c>
      <c r="AP7" s="325" t="s">
        <v>83</v>
      </c>
      <c r="AQ7" s="326" t="s">
        <v>83</v>
      </c>
      <c r="AR7" s="325" t="s">
        <v>87</v>
      </c>
      <c r="AS7" s="326" t="s">
        <v>83</v>
      </c>
      <c r="AT7" s="325" t="s">
        <v>87</v>
      </c>
      <c r="AU7" s="326" t="s">
        <v>87</v>
      </c>
      <c r="AV7" s="325" t="s">
        <v>83</v>
      </c>
      <c r="AW7" s="326" t="s">
        <v>83</v>
      </c>
      <c r="AX7" s="325" t="s">
        <v>83</v>
      </c>
      <c r="AY7" s="326" t="s">
        <v>83</v>
      </c>
      <c r="AZ7" s="325" t="s">
        <v>83</v>
      </c>
      <c r="BA7" s="326" t="s">
        <v>83</v>
      </c>
      <c r="BB7" s="325" t="s">
        <v>83</v>
      </c>
      <c r="BC7" s="326" t="s">
        <v>83</v>
      </c>
      <c r="BD7" s="325" t="s">
        <v>87</v>
      </c>
      <c r="BE7" s="326" t="s">
        <v>87</v>
      </c>
      <c r="BF7" s="325" t="s">
        <v>87</v>
      </c>
      <c r="BG7" s="326" t="s">
        <v>87</v>
      </c>
      <c r="BH7" s="330" t="s">
        <v>96</v>
      </c>
      <c r="BI7" s="329" t="s">
        <v>840</v>
      </c>
      <c r="BJ7" s="329" t="s">
        <v>97</v>
      </c>
      <c r="BK7" s="376">
        <v>44146</v>
      </c>
      <c r="BL7" s="376">
        <v>44194</v>
      </c>
      <c r="BM7" s="310">
        <v>195348151412</v>
      </c>
      <c r="BN7" s="296" t="s">
        <v>636</v>
      </c>
      <c r="BO7" s="297" t="s">
        <v>98</v>
      </c>
      <c r="BP7" s="329">
        <v>45</v>
      </c>
      <c r="BQ7" s="289">
        <f>BQ6+1</f>
        <v>2</v>
      </c>
    </row>
    <row r="8" spans="1:69" ht="20.25" customHeight="1">
      <c r="A8" s="288"/>
      <c r="B8" s="288"/>
      <c r="C8" s="288"/>
      <c r="D8" s="288"/>
      <c r="E8" s="288"/>
      <c r="F8" s="288"/>
      <c r="G8" s="233" t="s">
        <v>1079</v>
      </c>
      <c r="H8" s="288"/>
      <c r="I8" s="288"/>
      <c r="J8" s="288"/>
      <c r="K8" s="288"/>
      <c r="L8" s="288"/>
      <c r="M8" s="321"/>
      <c r="N8" s="288"/>
      <c r="O8" s="288"/>
      <c r="P8" s="288"/>
      <c r="Q8" s="288"/>
      <c r="R8" s="288"/>
      <c r="S8" s="312" t="s">
        <v>83</v>
      </c>
      <c r="T8" s="312" t="s">
        <v>83</v>
      </c>
      <c r="U8" s="312" t="s">
        <v>83</v>
      </c>
      <c r="V8" s="312" t="s">
        <v>83</v>
      </c>
      <c r="W8" s="312" t="s">
        <v>83</v>
      </c>
      <c r="X8" s="312"/>
      <c r="Y8" s="312"/>
      <c r="Z8" s="312"/>
      <c r="AA8" s="312" t="s">
        <v>83</v>
      </c>
      <c r="AB8" s="312" t="s">
        <v>83</v>
      </c>
      <c r="AC8" s="312" t="s">
        <v>83</v>
      </c>
      <c r="AD8" s="312" t="s">
        <v>83</v>
      </c>
      <c r="AE8" s="312" t="s">
        <v>83</v>
      </c>
      <c r="AF8" s="312" t="s">
        <v>83</v>
      </c>
      <c r="AG8" s="312" t="s">
        <v>83</v>
      </c>
      <c r="AH8" s="312" t="s">
        <v>83</v>
      </c>
      <c r="AI8" s="312"/>
      <c r="AJ8" s="312"/>
      <c r="AK8" s="312"/>
      <c r="AL8" s="312"/>
      <c r="AM8" s="312"/>
      <c r="AN8" s="312"/>
      <c r="AO8" s="312"/>
      <c r="AP8" s="312"/>
      <c r="AQ8" s="312"/>
      <c r="AR8" s="312"/>
      <c r="AS8" s="312"/>
      <c r="AT8" s="312"/>
      <c r="AU8" s="312"/>
      <c r="AV8" s="312"/>
      <c r="AW8" s="312"/>
      <c r="AX8" s="312"/>
      <c r="AY8" s="312"/>
      <c r="AZ8" s="312"/>
      <c r="BA8" s="312"/>
      <c r="BB8" s="312"/>
      <c r="BC8" s="312"/>
      <c r="BD8" s="312"/>
      <c r="BE8" s="312"/>
      <c r="BF8" s="312"/>
      <c r="BG8" s="312"/>
      <c r="BH8" s="308"/>
      <c r="BI8" s="308"/>
      <c r="BJ8" s="308"/>
      <c r="BK8" s="374"/>
      <c r="BL8" s="374"/>
      <c r="BM8" s="374"/>
      <c r="BN8" s="374"/>
      <c r="BO8" s="374"/>
      <c r="BP8" s="374"/>
      <c r="BQ8" s="377"/>
    </row>
    <row r="9" spans="1:69" ht="21" customHeight="1">
      <c r="A9" s="240"/>
      <c r="B9" s="243" t="s">
        <v>120</v>
      </c>
      <c r="C9" s="286"/>
      <c r="D9" s="237" t="s">
        <v>71</v>
      </c>
      <c r="E9" s="238" t="s">
        <v>72</v>
      </c>
      <c r="F9" s="239" t="s">
        <v>92</v>
      </c>
      <c r="G9" s="490" t="s">
        <v>1076</v>
      </c>
      <c r="H9" s="293" t="s">
        <v>1066</v>
      </c>
      <c r="I9" s="293" t="s">
        <v>1079</v>
      </c>
      <c r="J9" s="334" t="s">
        <v>1041</v>
      </c>
      <c r="K9" s="250" t="s">
        <v>76</v>
      </c>
      <c r="L9" s="484">
        <v>147.05882352941177</v>
      </c>
      <c r="M9" s="322" t="s">
        <v>77</v>
      </c>
      <c r="N9" s="325" t="s">
        <v>95</v>
      </c>
      <c r="O9" s="326" t="s">
        <v>79</v>
      </c>
      <c r="P9" s="325" t="s">
        <v>80</v>
      </c>
      <c r="Q9" s="326" t="s">
        <v>103</v>
      </c>
      <c r="R9" s="325" t="s">
        <v>82</v>
      </c>
      <c r="S9" s="315"/>
      <c r="T9" s="325" t="s">
        <v>84</v>
      </c>
      <c r="U9" s="326" t="s">
        <v>104</v>
      </c>
      <c r="V9" s="317">
        <v>0.72</v>
      </c>
      <c r="W9" s="316" t="s">
        <v>77</v>
      </c>
      <c r="X9" s="317" t="s">
        <v>77</v>
      </c>
      <c r="Y9" s="316" t="s">
        <v>77</v>
      </c>
      <c r="Z9" s="317" t="s">
        <v>77</v>
      </c>
      <c r="AA9" s="316" t="s">
        <v>86</v>
      </c>
      <c r="AB9" s="325" t="s">
        <v>87</v>
      </c>
      <c r="AC9" s="326" t="s">
        <v>87</v>
      </c>
      <c r="AD9" s="325"/>
      <c r="AE9" s="326"/>
      <c r="AF9" s="325"/>
      <c r="AG9" s="326"/>
      <c r="AH9" s="325"/>
      <c r="AI9" s="326"/>
      <c r="AJ9" s="325"/>
      <c r="AK9" s="326"/>
      <c r="AL9" s="325"/>
      <c r="AM9" s="326"/>
      <c r="AN9" s="325" t="s">
        <v>87</v>
      </c>
      <c r="AO9" s="326" t="s">
        <v>87</v>
      </c>
      <c r="AP9" s="325" t="s">
        <v>87</v>
      </c>
      <c r="AQ9" s="326" t="s">
        <v>87</v>
      </c>
      <c r="AR9" s="325" t="s">
        <v>87</v>
      </c>
      <c r="AS9" s="326"/>
      <c r="AT9" s="325" t="s">
        <v>87</v>
      </c>
      <c r="AU9" s="326" t="s">
        <v>87</v>
      </c>
      <c r="AV9" s="325" t="s">
        <v>87</v>
      </c>
      <c r="AW9" s="326"/>
      <c r="AX9" s="325"/>
      <c r="AY9" s="326"/>
      <c r="AZ9" s="325"/>
      <c r="BA9" s="326"/>
      <c r="BB9" s="325"/>
      <c r="BC9" s="326" t="s">
        <v>87</v>
      </c>
      <c r="BD9" s="325"/>
      <c r="BE9" s="326" t="s">
        <v>87</v>
      </c>
      <c r="BF9" s="325" t="s">
        <v>87</v>
      </c>
      <c r="BG9" s="326" t="s">
        <v>87</v>
      </c>
      <c r="BH9" s="330" t="s">
        <v>96</v>
      </c>
      <c r="BI9" s="329" t="s">
        <v>840</v>
      </c>
      <c r="BJ9" s="329" t="s">
        <v>77</v>
      </c>
      <c r="BK9" s="367" t="s">
        <v>77</v>
      </c>
      <c r="BL9" s="367" t="s">
        <v>77</v>
      </c>
      <c r="BM9" s="491">
        <v>195348825979</v>
      </c>
      <c r="BN9" s="296" t="s">
        <v>636</v>
      </c>
      <c r="BO9" s="449"/>
      <c r="BP9" s="449">
        <v>60</v>
      </c>
      <c r="BQ9" s="377">
        <f>BQ7+1</f>
        <v>3</v>
      </c>
    </row>
    <row r="10" spans="1:69" ht="21" customHeight="1">
      <c r="A10" s="288"/>
      <c r="B10" s="288"/>
      <c r="C10" s="288"/>
      <c r="D10" s="288"/>
      <c r="E10" s="288"/>
      <c r="F10" s="288"/>
      <c r="G10" s="233" t="s">
        <v>1086</v>
      </c>
      <c r="H10" s="288"/>
      <c r="I10" s="288"/>
      <c r="J10" s="288"/>
      <c r="K10" s="288"/>
      <c r="L10" s="288"/>
      <c r="M10" s="321"/>
      <c r="N10" s="288"/>
      <c r="O10" s="288"/>
      <c r="P10" s="288"/>
      <c r="Q10" s="288"/>
      <c r="R10" s="288"/>
      <c r="S10" s="312" t="s">
        <v>83</v>
      </c>
      <c r="T10" s="312" t="s">
        <v>83</v>
      </c>
      <c r="U10" s="312" t="s">
        <v>83</v>
      </c>
      <c r="V10" s="312" t="s">
        <v>83</v>
      </c>
      <c r="W10" s="312" t="s">
        <v>83</v>
      </c>
      <c r="X10" s="312"/>
      <c r="Y10" s="312"/>
      <c r="Z10" s="312"/>
      <c r="AA10" s="312" t="s">
        <v>83</v>
      </c>
      <c r="AB10" s="312" t="s">
        <v>83</v>
      </c>
      <c r="AC10" s="312" t="s">
        <v>83</v>
      </c>
      <c r="AD10" s="312" t="s">
        <v>83</v>
      </c>
      <c r="AE10" s="312" t="s">
        <v>83</v>
      </c>
      <c r="AF10" s="312" t="s">
        <v>83</v>
      </c>
      <c r="AG10" s="312" t="s">
        <v>83</v>
      </c>
      <c r="AH10" s="312" t="s">
        <v>83</v>
      </c>
      <c r="AI10" s="312"/>
      <c r="AJ10" s="312"/>
      <c r="AK10" s="312"/>
      <c r="AL10" s="312"/>
      <c r="AM10" s="312"/>
      <c r="AN10" s="312"/>
      <c r="AO10" s="312"/>
      <c r="AP10" s="312"/>
      <c r="AQ10" s="312"/>
      <c r="AR10" s="312"/>
      <c r="AS10" s="312"/>
      <c r="AT10" s="312"/>
      <c r="AU10" s="312"/>
      <c r="AV10" s="312"/>
      <c r="AW10" s="312"/>
      <c r="AX10" s="312"/>
      <c r="AY10" s="312"/>
      <c r="AZ10" s="312"/>
      <c r="BA10" s="312"/>
      <c r="BB10" s="312"/>
      <c r="BC10" s="312"/>
      <c r="BD10" s="312"/>
      <c r="BE10" s="312"/>
      <c r="BF10" s="312"/>
      <c r="BG10" s="312"/>
      <c r="BH10" s="308"/>
      <c r="BI10" s="308"/>
      <c r="BJ10" s="308"/>
      <c r="BK10" s="374"/>
      <c r="BL10" s="374"/>
      <c r="BM10" s="374"/>
      <c r="BN10" s="374"/>
      <c r="BO10" s="374"/>
      <c r="BP10" s="374"/>
      <c r="BQ10" s="377"/>
    </row>
    <row r="11" spans="1:69" ht="21" customHeight="1">
      <c r="A11" s="240"/>
      <c r="B11" s="236"/>
      <c r="C11" s="286"/>
      <c r="D11" s="516">
        <v>9</v>
      </c>
      <c r="E11" s="238" t="s">
        <v>72</v>
      </c>
      <c r="F11" s="239" t="s">
        <v>92</v>
      </c>
      <c r="G11" s="490" t="s">
        <v>1084</v>
      </c>
      <c r="H11" s="494" t="s">
        <v>1081</v>
      </c>
      <c r="I11" s="293" t="s">
        <v>1086</v>
      </c>
      <c r="J11" s="334" t="s">
        <v>1041</v>
      </c>
      <c r="K11" s="474" t="s">
        <v>76</v>
      </c>
      <c r="L11" s="484">
        <v>188.23529411764707</v>
      </c>
      <c r="M11" s="322" t="s">
        <v>77</v>
      </c>
      <c r="N11" s="325" t="s">
        <v>140</v>
      </c>
      <c r="O11" s="326" t="s">
        <v>130</v>
      </c>
      <c r="P11" s="325" t="s">
        <v>131</v>
      </c>
      <c r="Q11" s="326" t="s">
        <v>103</v>
      </c>
      <c r="R11" s="325" t="s">
        <v>113</v>
      </c>
      <c r="S11" s="315"/>
      <c r="T11" s="325" t="s">
        <v>112</v>
      </c>
      <c r="U11" s="326" t="s">
        <v>104</v>
      </c>
      <c r="V11" s="317" t="s">
        <v>77</v>
      </c>
      <c r="W11" s="316">
        <v>0.99</v>
      </c>
      <c r="X11" s="317" t="s">
        <v>77</v>
      </c>
      <c r="Y11" s="316" t="s">
        <v>77</v>
      </c>
      <c r="Z11" s="317" t="s">
        <v>77</v>
      </c>
      <c r="AA11" s="316" t="s">
        <v>86</v>
      </c>
      <c r="AB11" s="325" t="s">
        <v>87</v>
      </c>
      <c r="AC11" s="326" t="s">
        <v>87</v>
      </c>
      <c r="AD11" s="325"/>
      <c r="AE11" s="326"/>
      <c r="AF11" s="325"/>
      <c r="AG11" s="326"/>
      <c r="AH11" s="325"/>
      <c r="AI11" s="326"/>
      <c r="AJ11" s="325"/>
      <c r="AK11" s="326"/>
      <c r="AL11" s="325"/>
      <c r="AM11" s="326"/>
      <c r="AN11" s="325" t="s">
        <v>87</v>
      </c>
      <c r="AO11" s="326" t="s">
        <v>87</v>
      </c>
      <c r="AP11" s="325" t="s">
        <v>87</v>
      </c>
      <c r="AQ11" s="326" t="s">
        <v>87</v>
      </c>
      <c r="AR11" s="325" t="s">
        <v>87</v>
      </c>
      <c r="AS11" s="326"/>
      <c r="AT11" s="325" t="s">
        <v>87</v>
      </c>
      <c r="AU11" s="326" t="s">
        <v>87</v>
      </c>
      <c r="AV11" s="325" t="s">
        <v>87</v>
      </c>
      <c r="AW11" s="326" t="s">
        <v>87</v>
      </c>
      <c r="AX11" s="325"/>
      <c r="AY11" s="326" t="s">
        <v>87</v>
      </c>
      <c r="AZ11" s="325"/>
      <c r="BA11" s="326"/>
      <c r="BB11" s="325"/>
      <c r="BC11" s="326"/>
      <c r="BD11" s="325"/>
      <c r="BE11" s="326" t="s">
        <v>87</v>
      </c>
      <c r="BF11" s="325" t="s">
        <v>87</v>
      </c>
      <c r="BG11" s="326" t="s">
        <v>87</v>
      </c>
      <c r="BH11" s="330"/>
      <c r="BI11" s="410"/>
      <c r="BJ11" s="329" t="s">
        <v>77</v>
      </c>
      <c r="BK11" s="329" t="s">
        <v>77</v>
      </c>
      <c r="BL11" s="329" t="s">
        <v>77</v>
      </c>
      <c r="BM11" s="491" t="s">
        <v>1123</v>
      </c>
      <c r="BN11" s="296" t="s">
        <v>636</v>
      </c>
      <c r="BO11" s="449"/>
      <c r="BP11" s="449">
        <v>28</v>
      </c>
      <c r="BQ11" s="377">
        <f>BQ9+1</f>
        <v>4</v>
      </c>
    </row>
    <row r="12" spans="1:69" ht="20.25" customHeight="1" thickBot="1">
      <c r="A12" s="288"/>
      <c r="B12" s="288"/>
      <c r="C12" s="288"/>
      <c r="D12" s="288"/>
      <c r="E12" s="288"/>
      <c r="F12" s="288"/>
      <c r="G12" s="233" t="s">
        <v>115</v>
      </c>
      <c r="H12" s="288"/>
      <c r="I12" s="288"/>
      <c r="J12" s="288"/>
      <c r="K12" s="288"/>
      <c r="L12" s="288"/>
      <c r="M12" s="321"/>
      <c r="N12" s="288"/>
      <c r="O12" s="288"/>
      <c r="P12" s="288"/>
      <c r="Q12" s="288"/>
      <c r="R12" s="288"/>
      <c r="S12" s="312" t="s">
        <v>83</v>
      </c>
      <c r="T12" s="312" t="s">
        <v>83</v>
      </c>
      <c r="U12" s="312" t="s">
        <v>83</v>
      </c>
      <c r="V12" s="312" t="s">
        <v>83</v>
      </c>
      <c r="W12" s="312" t="s">
        <v>83</v>
      </c>
      <c r="X12" s="312"/>
      <c r="Y12" s="312"/>
      <c r="Z12" s="312"/>
      <c r="AA12" s="312" t="s">
        <v>83</v>
      </c>
      <c r="AB12" s="312" t="s">
        <v>83</v>
      </c>
      <c r="AC12" s="312" t="s">
        <v>83</v>
      </c>
      <c r="AD12" s="312" t="s">
        <v>83</v>
      </c>
      <c r="AE12" s="312" t="s">
        <v>83</v>
      </c>
      <c r="AF12" s="312" t="s">
        <v>83</v>
      </c>
      <c r="AG12" s="312" t="s">
        <v>83</v>
      </c>
      <c r="AH12" s="312" t="s">
        <v>83</v>
      </c>
      <c r="AI12" s="312"/>
      <c r="AJ12" s="312"/>
      <c r="AK12" s="312"/>
      <c r="AL12" s="312"/>
      <c r="AM12" s="312"/>
      <c r="AN12" s="312"/>
      <c r="AO12" s="312"/>
      <c r="AP12" s="312"/>
      <c r="AQ12" s="312"/>
      <c r="AR12" s="312"/>
      <c r="AS12" s="312"/>
      <c r="AT12" s="312"/>
      <c r="AU12" s="312"/>
      <c r="AV12" s="312"/>
      <c r="AW12" s="312"/>
      <c r="AX12" s="312"/>
      <c r="AY12" s="312"/>
      <c r="AZ12" s="312"/>
      <c r="BA12" s="312"/>
      <c r="BB12" s="312"/>
      <c r="BC12" s="312"/>
      <c r="BD12" s="312"/>
      <c r="BE12" s="312"/>
      <c r="BF12" s="312"/>
      <c r="BG12" s="312"/>
      <c r="BH12" s="308"/>
      <c r="BI12" s="308"/>
      <c r="BJ12" s="308"/>
      <c r="BK12" s="374"/>
      <c r="BL12" s="374"/>
      <c r="BM12" s="374"/>
      <c r="BN12" s="374"/>
      <c r="BO12" s="374"/>
      <c r="BP12" s="374"/>
      <c r="BQ12" s="289"/>
    </row>
    <row r="13" spans="1:69" ht="21" customHeight="1" thickBot="1">
      <c r="A13" s="240"/>
      <c r="B13" s="244" t="s">
        <v>132</v>
      </c>
      <c r="C13" s="245" t="s">
        <v>135</v>
      </c>
      <c r="D13" s="237" t="s">
        <v>639</v>
      </c>
      <c r="E13" s="238" t="s">
        <v>72</v>
      </c>
      <c r="F13" s="239" t="s">
        <v>92</v>
      </c>
      <c r="G13" s="296" t="s">
        <v>857</v>
      </c>
      <c r="H13" s="293" t="s">
        <v>900</v>
      </c>
      <c r="I13" s="293" t="s">
        <v>115</v>
      </c>
      <c r="J13" s="475" t="s">
        <v>989</v>
      </c>
      <c r="K13" s="474" t="s">
        <v>76</v>
      </c>
      <c r="L13" s="484">
        <v>147.05882352941177</v>
      </c>
      <c r="M13" s="322" t="s">
        <v>77</v>
      </c>
      <c r="N13" s="325" t="s">
        <v>78</v>
      </c>
      <c r="O13" s="326" t="s">
        <v>79</v>
      </c>
      <c r="P13" s="325" t="s">
        <v>80</v>
      </c>
      <c r="Q13" s="326" t="s">
        <v>103</v>
      </c>
      <c r="R13" s="325" t="s">
        <v>82</v>
      </c>
      <c r="S13" s="315"/>
      <c r="T13" s="325" t="s">
        <v>84</v>
      </c>
      <c r="U13" s="326" t="s">
        <v>104</v>
      </c>
      <c r="V13" s="317" t="s">
        <v>77</v>
      </c>
      <c r="W13" s="316" t="s">
        <v>77</v>
      </c>
      <c r="X13" s="317" t="s">
        <v>77</v>
      </c>
      <c r="Y13" s="316" t="s">
        <v>77</v>
      </c>
      <c r="Z13" s="317" t="s">
        <v>77</v>
      </c>
      <c r="AA13" s="316" t="s">
        <v>86</v>
      </c>
      <c r="AB13" s="325" t="s">
        <v>87</v>
      </c>
      <c r="AC13" s="326"/>
      <c r="AD13" s="325" t="s">
        <v>87</v>
      </c>
      <c r="AE13" s="326"/>
      <c r="AF13" s="325"/>
      <c r="AG13" s="326"/>
      <c r="AH13" s="325"/>
      <c r="AI13" s="326"/>
      <c r="AJ13" s="325">
        <v>3</v>
      </c>
      <c r="AK13" s="326"/>
      <c r="AL13" s="325" t="s">
        <v>87</v>
      </c>
      <c r="AM13" s="326"/>
      <c r="AN13" s="325" t="s">
        <v>87</v>
      </c>
      <c r="AO13" s="326" t="s">
        <v>87</v>
      </c>
      <c r="AP13" s="325" t="s">
        <v>87</v>
      </c>
      <c r="AQ13" s="326" t="s">
        <v>87</v>
      </c>
      <c r="AR13" s="325" t="s">
        <v>87</v>
      </c>
      <c r="AS13" s="326" t="s">
        <v>83</v>
      </c>
      <c r="AT13" s="325" t="s">
        <v>87</v>
      </c>
      <c r="AU13" s="326" t="s">
        <v>87</v>
      </c>
      <c r="AV13" s="325" t="s">
        <v>87</v>
      </c>
      <c r="AW13" s="326"/>
      <c r="AX13" s="325"/>
      <c r="AY13" s="326" t="s">
        <v>87</v>
      </c>
      <c r="AZ13" s="325" t="s">
        <v>633</v>
      </c>
      <c r="BA13" s="326"/>
      <c r="BB13" s="325"/>
      <c r="BC13" s="326"/>
      <c r="BD13" s="325" t="s">
        <v>87</v>
      </c>
      <c r="BE13" s="326" t="s">
        <v>87</v>
      </c>
      <c r="BF13" s="325"/>
      <c r="BG13" s="326"/>
      <c r="BH13" s="330" t="s">
        <v>114</v>
      </c>
      <c r="BI13" s="329" t="s">
        <v>903</v>
      </c>
      <c r="BJ13" s="329" t="s">
        <v>117</v>
      </c>
      <c r="BK13" s="376">
        <v>44735</v>
      </c>
      <c r="BL13" s="376">
        <v>44774</v>
      </c>
      <c r="BM13" s="311">
        <v>196380286032</v>
      </c>
      <c r="BN13" s="296" t="s">
        <v>636</v>
      </c>
      <c r="BO13" s="297"/>
      <c r="BP13" s="367">
        <v>80</v>
      </c>
      <c r="BQ13" s="368">
        <f>BQ11+1</f>
        <v>5</v>
      </c>
    </row>
    <row r="14" spans="1:69" ht="21" customHeight="1">
      <c r="A14" s="240"/>
      <c r="B14" s="243" t="s">
        <v>120</v>
      </c>
      <c r="C14" s="286"/>
      <c r="D14" s="237" t="s">
        <v>71</v>
      </c>
      <c r="E14" s="238" t="s">
        <v>72</v>
      </c>
      <c r="F14" s="239" t="s">
        <v>92</v>
      </c>
      <c r="G14" s="296" t="s">
        <v>121</v>
      </c>
      <c r="H14" s="293" t="s">
        <v>544</v>
      </c>
      <c r="I14" s="293" t="s">
        <v>115</v>
      </c>
      <c r="J14" s="475" t="s">
        <v>989</v>
      </c>
      <c r="K14" s="474" t="s">
        <v>76</v>
      </c>
      <c r="L14" s="366">
        <v>194.11764705882354</v>
      </c>
      <c r="M14" s="322" t="s">
        <v>77</v>
      </c>
      <c r="N14" s="325" t="s">
        <v>78</v>
      </c>
      <c r="O14" s="326" t="s">
        <v>79</v>
      </c>
      <c r="P14" s="325" t="s">
        <v>80</v>
      </c>
      <c r="Q14" s="326" t="s">
        <v>103</v>
      </c>
      <c r="R14" s="325" t="s">
        <v>82</v>
      </c>
      <c r="S14" s="315" t="s">
        <v>83</v>
      </c>
      <c r="T14" s="325" t="s">
        <v>84</v>
      </c>
      <c r="U14" s="326" t="s">
        <v>104</v>
      </c>
      <c r="V14" s="317">
        <v>0.72</v>
      </c>
      <c r="W14" s="316" t="s">
        <v>77</v>
      </c>
      <c r="X14" s="317" t="s">
        <v>77</v>
      </c>
      <c r="Y14" s="316" t="s">
        <v>77</v>
      </c>
      <c r="Z14" s="317" t="s">
        <v>77</v>
      </c>
      <c r="AA14" s="316" t="s">
        <v>86</v>
      </c>
      <c r="AB14" s="325" t="s">
        <v>87</v>
      </c>
      <c r="AC14" s="326" t="s">
        <v>87</v>
      </c>
      <c r="AD14" s="325" t="s">
        <v>83</v>
      </c>
      <c r="AE14" s="326" t="s">
        <v>83</v>
      </c>
      <c r="AF14" s="325" t="s">
        <v>83</v>
      </c>
      <c r="AG14" s="326" t="s">
        <v>83</v>
      </c>
      <c r="AH14" s="325" t="s">
        <v>87</v>
      </c>
      <c r="AI14" s="326" t="s">
        <v>83</v>
      </c>
      <c r="AJ14" s="325">
        <v>3</v>
      </c>
      <c r="AK14" s="326" t="s">
        <v>83</v>
      </c>
      <c r="AL14" s="325" t="s">
        <v>87</v>
      </c>
      <c r="AM14" s="326" t="s">
        <v>83</v>
      </c>
      <c r="AN14" s="325" t="s">
        <v>87</v>
      </c>
      <c r="AO14" s="326" t="s">
        <v>87</v>
      </c>
      <c r="AP14" s="325" t="s">
        <v>87</v>
      </c>
      <c r="AQ14" s="326" t="s">
        <v>87</v>
      </c>
      <c r="AR14" s="325" t="s">
        <v>87</v>
      </c>
      <c r="AS14" s="326" t="s">
        <v>83</v>
      </c>
      <c r="AT14" s="325" t="s">
        <v>87</v>
      </c>
      <c r="AU14" s="326" t="s">
        <v>87</v>
      </c>
      <c r="AV14" s="325" t="s">
        <v>87</v>
      </c>
      <c r="AW14" s="326" t="s">
        <v>83</v>
      </c>
      <c r="AX14" s="325" t="s">
        <v>83</v>
      </c>
      <c r="AY14" s="326" t="s">
        <v>87</v>
      </c>
      <c r="AZ14" s="325" t="s">
        <v>632</v>
      </c>
      <c r="BA14" s="326" t="s">
        <v>87</v>
      </c>
      <c r="BB14" s="325" t="s">
        <v>87</v>
      </c>
      <c r="BC14" s="326" t="s">
        <v>87</v>
      </c>
      <c r="BD14" s="325" t="s">
        <v>83</v>
      </c>
      <c r="BE14" s="326" t="s">
        <v>87</v>
      </c>
      <c r="BF14" s="325" t="s">
        <v>87</v>
      </c>
      <c r="BG14" s="326" t="s">
        <v>87</v>
      </c>
      <c r="BH14" s="330" t="s">
        <v>96</v>
      </c>
      <c r="BI14" s="329" t="s">
        <v>839</v>
      </c>
      <c r="BJ14" s="329" t="s">
        <v>123</v>
      </c>
      <c r="BK14" s="376">
        <v>43844</v>
      </c>
      <c r="BL14" s="376">
        <v>43941</v>
      </c>
      <c r="BM14" s="311">
        <v>194632369496</v>
      </c>
      <c r="BN14" s="296" t="s">
        <v>636</v>
      </c>
      <c r="BO14" s="297" t="s">
        <v>119</v>
      </c>
      <c r="BP14" s="329">
        <v>66</v>
      </c>
      <c r="BQ14" s="289">
        <f>BQ13+1</f>
        <v>6</v>
      </c>
    </row>
    <row r="15" spans="1:69" ht="21" customHeight="1" thickBot="1">
      <c r="A15" s="240"/>
      <c r="B15" s="243" t="s">
        <v>120</v>
      </c>
      <c r="C15" s="286"/>
      <c r="D15" s="237" t="s">
        <v>71</v>
      </c>
      <c r="E15" s="238" t="s">
        <v>72</v>
      </c>
      <c r="F15" s="239" t="s">
        <v>92</v>
      </c>
      <c r="G15" s="296" t="s">
        <v>1085</v>
      </c>
      <c r="H15" s="293" t="s">
        <v>1082</v>
      </c>
      <c r="I15" s="293" t="s">
        <v>115</v>
      </c>
      <c r="J15" s="334" t="s">
        <v>1041</v>
      </c>
      <c r="K15" s="253" t="s">
        <v>76</v>
      </c>
      <c r="L15" s="366">
        <v>201.1764705882353</v>
      </c>
      <c r="M15" s="322" t="s">
        <v>77</v>
      </c>
      <c r="N15" s="325" t="s">
        <v>125</v>
      </c>
      <c r="O15" s="326" t="s">
        <v>79</v>
      </c>
      <c r="P15" s="325" t="s">
        <v>80</v>
      </c>
      <c r="Q15" s="326" t="s">
        <v>103</v>
      </c>
      <c r="R15" s="325" t="s">
        <v>82</v>
      </c>
      <c r="S15" s="315" t="s">
        <v>83</v>
      </c>
      <c r="T15" s="325" t="s">
        <v>84</v>
      </c>
      <c r="U15" s="326" t="s">
        <v>104</v>
      </c>
      <c r="V15" s="317">
        <v>0.72</v>
      </c>
      <c r="W15" s="316" t="s">
        <v>77</v>
      </c>
      <c r="X15" s="317" t="s">
        <v>77</v>
      </c>
      <c r="Y15" s="316" t="s">
        <v>77</v>
      </c>
      <c r="Z15" s="317" t="s">
        <v>77</v>
      </c>
      <c r="AA15" s="316" t="s">
        <v>86</v>
      </c>
      <c r="AB15" s="325" t="s">
        <v>87</v>
      </c>
      <c r="AC15" s="326" t="s">
        <v>87</v>
      </c>
      <c r="AD15" s="325" t="s">
        <v>83</v>
      </c>
      <c r="AE15" s="326" t="s">
        <v>83</v>
      </c>
      <c r="AF15" s="325" t="s">
        <v>83</v>
      </c>
      <c r="AG15" s="326" t="s">
        <v>83</v>
      </c>
      <c r="AH15" s="325" t="s">
        <v>83</v>
      </c>
      <c r="AI15" s="326" t="s">
        <v>83</v>
      </c>
      <c r="AJ15" s="325">
        <v>3</v>
      </c>
      <c r="AK15" s="326" t="s">
        <v>83</v>
      </c>
      <c r="AL15" s="325" t="s">
        <v>87</v>
      </c>
      <c r="AM15" s="326" t="s">
        <v>83</v>
      </c>
      <c r="AN15" s="325" t="s">
        <v>87</v>
      </c>
      <c r="AO15" s="326" t="s">
        <v>87</v>
      </c>
      <c r="AP15" s="325" t="s">
        <v>87</v>
      </c>
      <c r="AQ15" s="326" t="s">
        <v>87</v>
      </c>
      <c r="AR15" s="325" t="s">
        <v>87</v>
      </c>
      <c r="AS15" s="326" t="s">
        <v>83</v>
      </c>
      <c r="AT15" s="325" t="s">
        <v>87</v>
      </c>
      <c r="AU15" s="326" t="s">
        <v>87</v>
      </c>
      <c r="AV15" s="325" t="s">
        <v>87</v>
      </c>
      <c r="AW15" s="326" t="s">
        <v>83</v>
      </c>
      <c r="AX15" s="325" t="s">
        <v>83</v>
      </c>
      <c r="AY15" s="326" t="s">
        <v>87</v>
      </c>
      <c r="AZ15" s="325" t="s">
        <v>632</v>
      </c>
      <c r="BA15" s="326" t="s">
        <v>83</v>
      </c>
      <c r="BB15" s="325" t="s">
        <v>83</v>
      </c>
      <c r="BC15" s="326" t="s">
        <v>83</v>
      </c>
      <c r="BD15" s="325" t="s">
        <v>87</v>
      </c>
      <c r="BE15" s="326" t="s">
        <v>87</v>
      </c>
      <c r="BF15" s="325" t="s">
        <v>87</v>
      </c>
      <c r="BG15" s="326" t="s">
        <v>87</v>
      </c>
      <c r="BH15" s="330" t="s">
        <v>114</v>
      </c>
      <c r="BI15" s="329" t="s">
        <v>841</v>
      </c>
      <c r="BJ15" s="329" t="s">
        <v>126</v>
      </c>
      <c r="BK15" s="376">
        <v>43844</v>
      </c>
      <c r="BL15" s="376">
        <v>43921</v>
      </c>
      <c r="BM15" s="311">
        <v>194632186987</v>
      </c>
      <c r="BN15" s="296" t="s">
        <v>636</v>
      </c>
      <c r="BO15" s="297" t="s">
        <v>127</v>
      </c>
      <c r="BP15" s="329">
        <v>30</v>
      </c>
      <c r="BQ15" s="377">
        <f t="shared" ref="BQ15:BQ29" si="0">BQ14+1</f>
        <v>7</v>
      </c>
    </row>
    <row r="16" spans="1:69" ht="21" customHeight="1" thickBot="1">
      <c r="A16" s="286"/>
      <c r="B16" s="244" t="s">
        <v>132</v>
      </c>
      <c r="C16" s="245" t="s">
        <v>135</v>
      </c>
      <c r="D16" s="237" t="s">
        <v>639</v>
      </c>
      <c r="E16" s="238" t="s">
        <v>72</v>
      </c>
      <c r="F16" s="239" t="s">
        <v>92</v>
      </c>
      <c r="G16" s="296" t="s">
        <v>937</v>
      </c>
      <c r="H16" s="293" t="s">
        <v>936</v>
      </c>
      <c r="I16" s="293" t="s">
        <v>115</v>
      </c>
      <c r="J16" s="294" t="s">
        <v>75</v>
      </c>
      <c r="K16" s="250" t="s">
        <v>76</v>
      </c>
      <c r="L16" s="366">
        <v>164.70588235294119</v>
      </c>
      <c r="M16" s="322" t="s">
        <v>77</v>
      </c>
      <c r="N16" s="325" t="s">
        <v>95</v>
      </c>
      <c r="O16" s="326" t="s">
        <v>79</v>
      </c>
      <c r="P16" s="325" t="s">
        <v>80</v>
      </c>
      <c r="Q16" s="326" t="s">
        <v>103</v>
      </c>
      <c r="R16" s="325" t="s">
        <v>82</v>
      </c>
      <c r="S16" s="315" t="s">
        <v>83</v>
      </c>
      <c r="T16" s="325" t="s">
        <v>84</v>
      </c>
      <c r="U16" s="326" t="s">
        <v>104</v>
      </c>
      <c r="V16" s="317" t="s">
        <v>77</v>
      </c>
      <c r="W16" s="316">
        <v>0.99</v>
      </c>
      <c r="X16" s="317" t="s">
        <v>77</v>
      </c>
      <c r="Y16" s="316" t="s">
        <v>77</v>
      </c>
      <c r="Z16" s="317" t="s">
        <v>77</v>
      </c>
      <c r="AA16" s="316" t="s">
        <v>86</v>
      </c>
      <c r="AB16" s="325" t="s">
        <v>87</v>
      </c>
      <c r="AC16" s="326" t="s">
        <v>87</v>
      </c>
      <c r="AD16" s="325" t="s">
        <v>87</v>
      </c>
      <c r="AE16" s="326"/>
      <c r="AF16" s="325"/>
      <c r="AG16" s="326"/>
      <c r="AH16" s="325"/>
      <c r="AI16" s="326"/>
      <c r="AJ16" s="325">
        <v>3</v>
      </c>
      <c r="AK16" s="326"/>
      <c r="AL16" s="325" t="s">
        <v>87</v>
      </c>
      <c r="AM16" s="326"/>
      <c r="AN16" s="325" t="s">
        <v>87</v>
      </c>
      <c r="AO16" s="326" t="s">
        <v>87</v>
      </c>
      <c r="AP16" s="325" t="s">
        <v>87</v>
      </c>
      <c r="AQ16" s="326" t="s">
        <v>87</v>
      </c>
      <c r="AR16" s="325" t="s">
        <v>87</v>
      </c>
      <c r="AS16" s="326"/>
      <c r="AT16" s="325" t="s">
        <v>87</v>
      </c>
      <c r="AU16" s="326" t="s">
        <v>87</v>
      </c>
      <c r="AV16" s="325" t="s">
        <v>87</v>
      </c>
      <c r="AW16" s="326"/>
      <c r="AX16" s="325"/>
      <c r="AY16" s="326" t="s">
        <v>87</v>
      </c>
      <c r="AZ16" s="325"/>
      <c r="BA16" s="326"/>
      <c r="BB16" s="325"/>
      <c r="BC16" s="326"/>
      <c r="BD16" s="325"/>
      <c r="BE16" s="326" t="s">
        <v>87</v>
      </c>
      <c r="BF16" s="325" t="s">
        <v>87</v>
      </c>
      <c r="BG16" s="326" t="s">
        <v>87</v>
      </c>
      <c r="BH16" s="330" t="s">
        <v>88</v>
      </c>
      <c r="BI16" s="306" t="s">
        <v>903</v>
      </c>
      <c r="BJ16" s="329" t="s">
        <v>133</v>
      </c>
      <c r="BK16" s="376">
        <v>44770</v>
      </c>
      <c r="BL16" s="376">
        <v>44819</v>
      </c>
      <c r="BM16" s="378" t="s">
        <v>942</v>
      </c>
      <c r="BN16" s="296" t="s">
        <v>636</v>
      </c>
      <c r="BO16" s="367"/>
      <c r="BP16" s="329">
        <v>70</v>
      </c>
      <c r="BQ16" s="377">
        <f t="shared" si="0"/>
        <v>8</v>
      </c>
    </row>
    <row r="17" spans="1:69" ht="21" customHeight="1" thickBot="1">
      <c r="A17" s="286"/>
      <c r="B17" s="243" t="s">
        <v>120</v>
      </c>
      <c r="C17" s="245" t="s">
        <v>135</v>
      </c>
      <c r="D17" s="237" t="s">
        <v>71</v>
      </c>
      <c r="E17" s="238" t="s">
        <v>72</v>
      </c>
      <c r="F17" s="239" t="s">
        <v>92</v>
      </c>
      <c r="G17" s="296" t="s">
        <v>606</v>
      </c>
      <c r="H17" s="293" t="s">
        <v>605</v>
      </c>
      <c r="I17" s="293" t="s">
        <v>115</v>
      </c>
      <c r="J17" s="294" t="s">
        <v>75</v>
      </c>
      <c r="K17" s="251" t="s">
        <v>76</v>
      </c>
      <c r="L17" s="484">
        <v>248.41176470588238</v>
      </c>
      <c r="M17" s="322" t="s">
        <v>77</v>
      </c>
      <c r="N17" s="325" t="s">
        <v>95</v>
      </c>
      <c r="O17" s="326" t="s">
        <v>79</v>
      </c>
      <c r="P17" s="325" t="s">
        <v>80</v>
      </c>
      <c r="Q17" s="326" t="s">
        <v>103</v>
      </c>
      <c r="R17" s="325" t="s">
        <v>82</v>
      </c>
      <c r="S17" s="315" t="s">
        <v>83</v>
      </c>
      <c r="T17" s="325" t="s">
        <v>84</v>
      </c>
      <c r="U17" s="326" t="s">
        <v>104</v>
      </c>
      <c r="V17" s="317">
        <v>0.72</v>
      </c>
      <c r="W17" s="316" t="s">
        <v>77</v>
      </c>
      <c r="X17" s="317" t="s">
        <v>77</v>
      </c>
      <c r="Y17" s="316" t="s">
        <v>77</v>
      </c>
      <c r="Z17" s="317" t="s">
        <v>77</v>
      </c>
      <c r="AA17" s="316" t="s">
        <v>86</v>
      </c>
      <c r="AB17" s="325" t="s">
        <v>83</v>
      </c>
      <c r="AC17" s="326" t="s">
        <v>83</v>
      </c>
      <c r="AD17" s="325" t="s">
        <v>83</v>
      </c>
      <c r="AE17" s="326" t="s">
        <v>83</v>
      </c>
      <c r="AF17" s="325" t="s">
        <v>87</v>
      </c>
      <c r="AG17" s="326" t="s">
        <v>83</v>
      </c>
      <c r="AH17" s="325" t="s">
        <v>83</v>
      </c>
      <c r="AI17" s="326" t="s">
        <v>83</v>
      </c>
      <c r="AJ17" s="325">
        <v>3</v>
      </c>
      <c r="AK17" s="326" t="s">
        <v>83</v>
      </c>
      <c r="AL17" s="325" t="s">
        <v>87</v>
      </c>
      <c r="AM17" s="326" t="s">
        <v>83</v>
      </c>
      <c r="AN17" s="325" t="s">
        <v>87</v>
      </c>
      <c r="AO17" s="326" t="s">
        <v>87</v>
      </c>
      <c r="AP17" s="325" t="s">
        <v>87</v>
      </c>
      <c r="AQ17" s="326" t="s">
        <v>87</v>
      </c>
      <c r="AR17" s="325" t="s">
        <v>87</v>
      </c>
      <c r="AS17" s="326" t="s">
        <v>87</v>
      </c>
      <c r="AT17" s="325" t="s">
        <v>83</v>
      </c>
      <c r="AU17" s="326" t="s">
        <v>87</v>
      </c>
      <c r="AV17" s="325" t="s">
        <v>87</v>
      </c>
      <c r="AW17" s="326" t="s">
        <v>83</v>
      </c>
      <c r="AX17" s="325" t="s">
        <v>87</v>
      </c>
      <c r="AY17" s="326" t="s">
        <v>87</v>
      </c>
      <c r="AZ17" s="325" t="s">
        <v>632</v>
      </c>
      <c r="BA17" s="326" t="s">
        <v>83</v>
      </c>
      <c r="BB17" s="325" t="s">
        <v>83</v>
      </c>
      <c r="BC17" s="326" t="s">
        <v>87</v>
      </c>
      <c r="BD17" s="325" t="s">
        <v>83</v>
      </c>
      <c r="BE17" s="326" t="s">
        <v>87</v>
      </c>
      <c r="BF17" s="325" t="s">
        <v>87</v>
      </c>
      <c r="BG17" s="326" t="s">
        <v>87</v>
      </c>
      <c r="BH17" s="330" t="s">
        <v>96</v>
      </c>
      <c r="BI17" s="329" t="s">
        <v>842</v>
      </c>
      <c r="BJ17" s="329" t="s">
        <v>136</v>
      </c>
      <c r="BK17" s="376">
        <v>44589</v>
      </c>
      <c r="BL17" s="376">
        <v>44643</v>
      </c>
      <c r="BM17" s="310">
        <v>196379327111</v>
      </c>
      <c r="BN17" s="296" t="s">
        <v>636</v>
      </c>
      <c r="BO17" s="297" t="s">
        <v>90</v>
      </c>
      <c r="BP17" s="329">
        <v>48</v>
      </c>
      <c r="BQ17" s="377">
        <f t="shared" si="0"/>
        <v>9</v>
      </c>
    </row>
    <row r="18" spans="1:69" ht="21" customHeight="1" thickBot="1">
      <c r="A18" s="286"/>
      <c r="B18" s="244" t="s">
        <v>132</v>
      </c>
      <c r="C18" s="245" t="s">
        <v>135</v>
      </c>
      <c r="D18" s="237" t="s">
        <v>71</v>
      </c>
      <c r="E18" s="238" t="s">
        <v>72</v>
      </c>
      <c r="F18" s="239" t="s">
        <v>92</v>
      </c>
      <c r="G18" s="296" t="s">
        <v>138</v>
      </c>
      <c r="H18" s="293" t="s">
        <v>139</v>
      </c>
      <c r="I18" s="293" t="s">
        <v>115</v>
      </c>
      <c r="J18" s="294" t="s">
        <v>75</v>
      </c>
      <c r="K18" s="250" t="s">
        <v>76</v>
      </c>
      <c r="L18" s="366">
        <v>188.23529411764707</v>
      </c>
      <c r="M18" s="322" t="s">
        <v>77</v>
      </c>
      <c r="N18" s="325" t="s">
        <v>140</v>
      </c>
      <c r="O18" s="326" t="s">
        <v>130</v>
      </c>
      <c r="P18" s="325" t="s">
        <v>131</v>
      </c>
      <c r="Q18" s="326" t="s">
        <v>103</v>
      </c>
      <c r="R18" s="325" t="s">
        <v>113</v>
      </c>
      <c r="S18" s="315" t="s">
        <v>83</v>
      </c>
      <c r="T18" s="325" t="s">
        <v>112</v>
      </c>
      <c r="U18" s="326" t="s">
        <v>104</v>
      </c>
      <c r="V18" s="317" t="s">
        <v>77</v>
      </c>
      <c r="W18" s="316">
        <v>0.99</v>
      </c>
      <c r="X18" s="317" t="s">
        <v>77</v>
      </c>
      <c r="Y18" s="316" t="s">
        <v>77</v>
      </c>
      <c r="Z18" s="317" t="s">
        <v>77</v>
      </c>
      <c r="AA18" s="316" t="s">
        <v>86</v>
      </c>
      <c r="AB18" s="325" t="s">
        <v>87</v>
      </c>
      <c r="AC18" s="326" t="s">
        <v>87</v>
      </c>
      <c r="AD18" s="325" t="s">
        <v>83</v>
      </c>
      <c r="AE18" s="326" t="s">
        <v>83</v>
      </c>
      <c r="AF18" s="325" t="s">
        <v>83</v>
      </c>
      <c r="AG18" s="326" t="s">
        <v>83</v>
      </c>
      <c r="AH18" s="325" t="s">
        <v>83</v>
      </c>
      <c r="AI18" s="326" t="s">
        <v>83</v>
      </c>
      <c r="AJ18" s="325">
        <v>3</v>
      </c>
      <c r="AK18" s="326" t="s">
        <v>83</v>
      </c>
      <c r="AL18" s="325" t="s">
        <v>87</v>
      </c>
      <c r="AM18" s="326" t="s">
        <v>83</v>
      </c>
      <c r="AN18" s="325" t="s">
        <v>87</v>
      </c>
      <c r="AO18" s="326" t="s">
        <v>87</v>
      </c>
      <c r="AP18" s="325" t="s">
        <v>87</v>
      </c>
      <c r="AQ18" s="326" t="s">
        <v>87</v>
      </c>
      <c r="AR18" s="325" t="s">
        <v>87</v>
      </c>
      <c r="AS18" s="326" t="s">
        <v>83</v>
      </c>
      <c r="AT18" s="325" t="s">
        <v>87</v>
      </c>
      <c r="AU18" s="326" t="s">
        <v>87</v>
      </c>
      <c r="AV18" s="325" t="s">
        <v>87</v>
      </c>
      <c r="AW18" s="326" t="s">
        <v>83</v>
      </c>
      <c r="AX18" s="325" t="s">
        <v>83</v>
      </c>
      <c r="AY18" s="326" t="s">
        <v>87</v>
      </c>
      <c r="AZ18" s="325"/>
      <c r="BA18" s="326" t="s">
        <v>83</v>
      </c>
      <c r="BB18" s="325" t="s">
        <v>83</v>
      </c>
      <c r="BC18" s="326" t="s">
        <v>83</v>
      </c>
      <c r="BD18" s="325" t="s">
        <v>87</v>
      </c>
      <c r="BE18" s="326" t="s">
        <v>87</v>
      </c>
      <c r="BF18" s="325" t="s">
        <v>87</v>
      </c>
      <c r="BG18" s="326" t="s">
        <v>87</v>
      </c>
      <c r="BH18" s="330" t="s">
        <v>96</v>
      </c>
      <c r="BI18" s="329" t="s">
        <v>839</v>
      </c>
      <c r="BJ18" s="329" t="s">
        <v>77</v>
      </c>
      <c r="BK18" s="376">
        <v>42885</v>
      </c>
      <c r="BL18" s="376">
        <v>42899</v>
      </c>
      <c r="BM18" s="311">
        <v>191376269167</v>
      </c>
      <c r="BN18" s="296" t="s">
        <v>636</v>
      </c>
      <c r="BO18" s="297" t="s">
        <v>141</v>
      </c>
      <c r="BP18" s="329">
        <v>70</v>
      </c>
      <c r="BQ18" s="377">
        <f t="shared" si="0"/>
        <v>10</v>
      </c>
    </row>
    <row r="19" spans="1:69" ht="21" customHeight="1" thickBot="1">
      <c r="A19" s="286"/>
      <c r="B19" s="244" t="s">
        <v>132</v>
      </c>
      <c r="C19" s="245" t="s">
        <v>135</v>
      </c>
      <c r="D19" s="237" t="s">
        <v>639</v>
      </c>
      <c r="E19" s="238" t="s">
        <v>72</v>
      </c>
      <c r="F19" s="239" t="s">
        <v>92</v>
      </c>
      <c r="G19" s="296" t="s">
        <v>851</v>
      </c>
      <c r="H19" s="293" t="s">
        <v>850</v>
      </c>
      <c r="I19" s="293" t="s">
        <v>115</v>
      </c>
      <c r="J19" s="294" t="s">
        <v>75</v>
      </c>
      <c r="K19" s="251" t="s">
        <v>76</v>
      </c>
      <c r="L19" s="484">
        <v>200</v>
      </c>
      <c r="M19" s="121" t="s">
        <v>1132</v>
      </c>
      <c r="N19" s="325" t="s">
        <v>95</v>
      </c>
      <c r="O19" s="326" t="s">
        <v>79</v>
      </c>
      <c r="P19" s="325" t="s">
        <v>80</v>
      </c>
      <c r="Q19" s="326" t="s">
        <v>103</v>
      </c>
      <c r="R19" s="325" t="s">
        <v>82</v>
      </c>
      <c r="S19" s="315" t="s">
        <v>83</v>
      </c>
      <c r="T19" s="325" t="s">
        <v>84</v>
      </c>
      <c r="U19" s="326" t="s">
        <v>104</v>
      </c>
      <c r="V19" s="317" t="s">
        <v>77</v>
      </c>
      <c r="W19" s="316">
        <v>0.99</v>
      </c>
      <c r="X19" s="317" t="s">
        <v>77</v>
      </c>
      <c r="Y19" s="316" t="s">
        <v>77</v>
      </c>
      <c r="Z19" s="317" t="s">
        <v>77</v>
      </c>
      <c r="AA19" s="316" t="s">
        <v>86</v>
      </c>
      <c r="AB19" s="325" t="s">
        <v>87</v>
      </c>
      <c r="AC19" s="326"/>
      <c r="AD19" s="325" t="s">
        <v>87</v>
      </c>
      <c r="AE19" s="326"/>
      <c r="AF19" s="325"/>
      <c r="AG19" s="326"/>
      <c r="AH19" s="325" t="s">
        <v>87</v>
      </c>
      <c r="AI19" s="326"/>
      <c r="AJ19" s="325">
        <v>3</v>
      </c>
      <c r="AK19" s="326"/>
      <c r="AL19" s="325" t="s">
        <v>87</v>
      </c>
      <c r="AM19" s="326"/>
      <c r="AN19" s="325" t="s">
        <v>87</v>
      </c>
      <c r="AO19" s="326" t="s">
        <v>87</v>
      </c>
      <c r="AP19" s="325" t="s">
        <v>87</v>
      </c>
      <c r="AQ19" s="326" t="s">
        <v>87</v>
      </c>
      <c r="AR19" s="325" t="s">
        <v>87</v>
      </c>
      <c r="AS19" s="326"/>
      <c r="AT19" s="325" t="s">
        <v>87</v>
      </c>
      <c r="AU19" s="326" t="s">
        <v>87</v>
      </c>
      <c r="AV19" s="325" t="s">
        <v>87</v>
      </c>
      <c r="AW19" s="326"/>
      <c r="AX19" s="325"/>
      <c r="AY19" s="326" t="s">
        <v>87</v>
      </c>
      <c r="AZ19" s="325"/>
      <c r="BA19" s="326" t="s">
        <v>87</v>
      </c>
      <c r="BB19" s="325" t="s">
        <v>87</v>
      </c>
      <c r="BC19" s="326" t="s">
        <v>87</v>
      </c>
      <c r="BD19" s="325"/>
      <c r="BE19" s="326" t="s">
        <v>87</v>
      </c>
      <c r="BF19" s="389">
        <v>9</v>
      </c>
      <c r="BG19" s="326" t="s">
        <v>87</v>
      </c>
      <c r="BH19" s="330" t="s">
        <v>88</v>
      </c>
      <c r="BI19" s="306" t="s">
        <v>903</v>
      </c>
      <c r="BJ19" s="329" t="s">
        <v>142</v>
      </c>
      <c r="BK19" s="376">
        <v>44900</v>
      </c>
      <c r="BL19" s="376">
        <v>44939</v>
      </c>
      <c r="BM19" s="311">
        <v>196801782235</v>
      </c>
      <c r="BN19" s="296" t="s">
        <v>636</v>
      </c>
      <c r="BO19" s="297"/>
      <c r="BP19" s="329">
        <v>60</v>
      </c>
      <c r="BQ19" s="377">
        <f t="shared" si="0"/>
        <v>11</v>
      </c>
    </row>
    <row r="20" spans="1:69" ht="21" customHeight="1" thickBot="1">
      <c r="A20" s="286"/>
      <c r="B20" s="244" t="s">
        <v>132</v>
      </c>
      <c r="C20" s="245" t="s">
        <v>135</v>
      </c>
      <c r="D20" s="237" t="s">
        <v>71</v>
      </c>
      <c r="E20" s="238" t="s">
        <v>72</v>
      </c>
      <c r="F20" s="239" t="s">
        <v>92</v>
      </c>
      <c r="G20" s="296" t="s">
        <v>146</v>
      </c>
      <c r="H20" s="293" t="s">
        <v>147</v>
      </c>
      <c r="I20" s="293" t="s">
        <v>115</v>
      </c>
      <c r="J20" s="475" t="s">
        <v>989</v>
      </c>
      <c r="K20" s="474" t="s">
        <v>76</v>
      </c>
      <c r="L20" s="366">
        <v>317.64705882352939</v>
      </c>
      <c r="M20" s="322" t="s">
        <v>77</v>
      </c>
      <c r="N20" s="325" t="s">
        <v>95</v>
      </c>
      <c r="O20" s="326" t="s">
        <v>79</v>
      </c>
      <c r="P20" s="325" t="s">
        <v>80</v>
      </c>
      <c r="Q20" s="326" t="s">
        <v>148</v>
      </c>
      <c r="R20" s="325" t="s">
        <v>82</v>
      </c>
      <c r="S20" s="315" t="s">
        <v>83</v>
      </c>
      <c r="T20" s="325" t="s">
        <v>84</v>
      </c>
      <c r="U20" s="326" t="s">
        <v>104</v>
      </c>
      <c r="V20" s="317">
        <v>0.72</v>
      </c>
      <c r="W20" s="316" t="s">
        <v>77</v>
      </c>
      <c r="X20" s="317" t="s">
        <v>77</v>
      </c>
      <c r="Y20" s="316" t="s">
        <v>77</v>
      </c>
      <c r="Z20" s="317" t="s">
        <v>77</v>
      </c>
      <c r="AA20" s="316" t="s">
        <v>86</v>
      </c>
      <c r="AB20" s="325" t="s">
        <v>83</v>
      </c>
      <c r="AC20" s="326" t="s">
        <v>83</v>
      </c>
      <c r="AD20" s="325" t="s">
        <v>87</v>
      </c>
      <c r="AE20" s="326" t="s">
        <v>83</v>
      </c>
      <c r="AF20" s="325" t="s">
        <v>83</v>
      </c>
      <c r="AG20" s="326" t="s">
        <v>83</v>
      </c>
      <c r="AH20" s="325" t="s">
        <v>83</v>
      </c>
      <c r="AI20" s="326" t="s">
        <v>83</v>
      </c>
      <c r="AJ20" s="325">
        <v>3</v>
      </c>
      <c r="AK20" s="326" t="s">
        <v>83</v>
      </c>
      <c r="AL20" s="325" t="s">
        <v>87</v>
      </c>
      <c r="AM20" s="326" t="s">
        <v>83</v>
      </c>
      <c r="AN20" s="325" t="s">
        <v>87</v>
      </c>
      <c r="AO20" s="326" t="s">
        <v>87</v>
      </c>
      <c r="AP20" s="325" t="s">
        <v>83</v>
      </c>
      <c r="AQ20" s="326" t="s">
        <v>83</v>
      </c>
      <c r="AR20" s="325" t="s">
        <v>87</v>
      </c>
      <c r="AS20" s="326" t="s">
        <v>83</v>
      </c>
      <c r="AT20" s="325" t="s">
        <v>83</v>
      </c>
      <c r="AU20" s="326" t="s">
        <v>87</v>
      </c>
      <c r="AV20" s="325" t="s">
        <v>87</v>
      </c>
      <c r="AW20" s="326" t="s">
        <v>83</v>
      </c>
      <c r="AX20" s="325" t="s">
        <v>87</v>
      </c>
      <c r="AY20" s="326" t="s">
        <v>87</v>
      </c>
      <c r="AZ20" s="325" t="s">
        <v>632</v>
      </c>
      <c r="BA20" s="326" t="s">
        <v>83</v>
      </c>
      <c r="BB20" s="325" t="s">
        <v>83</v>
      </c>
      <c r="BC20" s="326" t="s">
        <v>83</v>
      </c>
      <c r="BD20" s="325" t="s">
        <v>87</v>
      </c>
      <c r="BE20" s="326" t="s">
        <v>87</v>
      </c>
      <c r="BF20" s="325" t="s">
        <v>87</v>
      </c>
      <c r="BG20" s="326" t="s">
        <v>87</v>
      </c>
      <c r="BH20" s="330" t="s">
        <v>109</v>
      </c>
      <c r="BI20" s="329" t="s">
        <v>839</v>
      </c>
      <c r="BJ20" s="329" t="s">
        <v>77</v>
      </c>
      <c r="BK20" s="376">
        <v>44258</v>
      </c>
      <c r="BL20" s="376">
        <v>44315</v>
      </c>
      <c r="BM20" s="310">
        <v>195477679139</v>
      </c>
      <c r="BN20" s="296" t="s">
        <v>636</v>
      </c>
      <c r="BO20" s="297" t="s">
        <v>149</v>
      </c>
      <c r="BP20" s="329">
        <v>60</v>
      </c>
      <c r="BQ20" s="377">
        <f t="shared" si="0"/>
        <v>12</v>
      </c>
    </row>
    <row r="21" spans="1:69" ht="21" customHeight="1" thickBot="1">
      <c r="A21" s="286"/>
      <c r="B21" s="244" t="s">
        <v>132</v>
      </c>
      <c r="C21" s="245" t="s">
        <v>135</v>
      </c>
      <c r="D21" s="237" t="s">
        <v>639</v>
      </c>
      <c r="E21" s="238" t="s">
        <v>72</v>
      </c>
      <c r="F21" s="239" t="s">
        <v>92</v>
      </c>
      <c r="G21" s="296" t="s">
        <v>922</v>
      </c>
      <c r="H21" s="293" t="s">
        <v>921</v>
      </c>
      <c r="I21" s="293" t="s">
        <v>115</v>
      </c>
      <c r="J21" s="294" t="s">
        <v>75</v>
      </c>
      <c r="K21" s="250" t="s">
        <v>76</v>
      </c>
      <c r="L21" s="484">
        <v>300</v>
      </c>
      <c r="M21" s="322" t="s">
        <v>77</v>
      </c>
      <c r="N21" s="325" t="s">
        <v>95</v>
      </c>
      <c r="O21" s="326" t="s">
        <v>79</v>
      </c>
      <c r="P21" s="325" t="s">
        <v>80</v>
      </c>
      <c r="Q21" s="326" t="s">
        <v>103</v>
      </c>
      <c r="R21" s="325" t="s">
        <v>82</v>
      </c>
      <c r="S21" s="315"/>
      <c r="T21" s="325" t="s">
        <v>84</v>
      </c>
      <c r="U21" s="326" t="s">
        <v>104</v>
      </c>
      <c r="V21" s="317" t="s">
        <v>77</v>
      </c>
      <c r="W21" s="316">
        <v>0.99</v>
      </c>
      <c r="X21" s="317" t="s">
        <v>77</v>
      </c>
      <c r="Y21" s="316" t="s">
        <v>77</v>
      </c>
      <c r="Z21" s="317" t="s">
        <v>77</v>
      </c>
      <c r="AA21" s="316" t="s">
        <v>86</v>
      </c>
      <c r="AB21" s="325" t="s">
        <v>87</v>
      </c>
      <c r="AC21" s="326" t="s">
        <v>87</v>
      </c>
      <c r="AD21" s="325" t="s">
        <v>87</v>
      </c>
      <c r="AE21" s="326"/>
      <c r="AF21" s="325" t="s">
        <v>87</v>
      </c>
      <c r="AG21" s="326" t="s">
        <v>87</v>
      </c>
      <c r="AH21" s="325"/>
      <c r="AI21" s="326"/>
      <c r="AJ21" s="325">
        <v>3</v>
      </c>
      <c r="AK21" s="326"/>
      <c r="AL21" s="325" t="s">
        <v>87</v>
      </c>
      <c r="AM21" s="326"/>
      <c r="AN21" s="325" t="s">
        <v>87</v>
      </c>
      <c r="AO21" s="326" t="s">
        <v>87</v>
      </c>
      <c r="AP21" s="325" t="s">
        <v>87</v>
      </c>
      <c r="AQ21" s="326" t="s">
        <v>87</v>
      </c>
      <c r="AR21" s="325" t="s">
        <v>87</v>
      </c>
      <c r="AS21" s="326" t="s">
        <v>87</v>
      </c>
      <c r="AT21" s="325"/>
      <c r="AU21" s="326" t="s">
        <v>87</v>
      </c>
      <c r="AV21" s="325" t="s">
        <v>87</v>
      </c>
      <c r="AW21" s="326"/>
      <c r="AX21" s="325" t="s">
        <v>87</v>
      </c>
      <c r="AY21" s="326" t="s">
        <v>87</v>
      </c>
      <c r="AZ21" s="325"/>
      <c r="BA21" s="326" t="s">
        <v>87</v>
      </c>
      <c r="BB21" s="325" t="s">
        <v>87</v>
      </c>
      <c r="BC21" s="326" t="s">
        <v>87</v>
      </c>
      <c r="BD21" s="325"/>
      <c r="BE21" s="326" t="s">
        <v>87</v>
      </c>
      <c r="BF21" s="389">
        <v>9</v>
      </c>
      <c r="BG21" s="326" t="s">
        <v>87</v>
      </c>
      <c r="BH21" s="330" t="s">
        <v>88</v>
      </c>
      <c r="BI21" s="329" t="s">
        <v>933</v>
      </c>
      <c r="BJ21" s="329" t="s">
        <v>77</v>
      </c>
      <c r="BK21" s="376">
        <v>44900</v>
      </c>
      <c r="BL21" s="376">
        <v>44956</v>
      </c>
      <c r="BM21" s="310" t="s">
        <v>931</v>
      </c>
      <c r="BN21" s="296" t="s">
        <v>636</v>
      </c>
      <c r="BO21" s="367"/>
      <c r="BP21" s="329">
        <v>60</v>
      </c>
      <c r="BQ21" s="377">
        <f t="shared" si="0"/>
        <v>13</v>
      </c>
    </row>
    <row r="22" spans="1:69" ht="21" customHeight="1" thickBot="1">
      <c r="A22" s="286"/>
      <c r="B22" s="243" t="s">
        <v>120</v>
      </c>
      <c r="C22" s="290"/>
      <c r="D22" s="237" t="s">
        <v>71</v>
      </c>
      <c r="E22" s="238" t="s">
        <v>72</v>
      </c>
      <c r="F22" s="239" t="s">
        <v>92</v>
      </c>
      <c r="G22" s="296" t="s">
        <v>152</v>
      </c>
      <c r="H22" s="293" t="s">
        <v>153</v>
      </c>
      <c r="I22" s="293" t="s">
        <v>115</v>
      </c>
      <c r="J22" s="294" t="s">
        <v>75</v>
      </c>
      <c r="K22" s="253" t="s">
        <v>76</v>
      </c>
      <c r="L22" s="484">
        <v>264.70588235294116</v>
      </c>
      <c r="M22" s="322" t="s">
        <v>77</v>
      </c>
      <c r="N22" s="325" t="s">
        <v>150</v>
      </c>
      <c r="O22" s="326" t="s">
        <v>130</v>
      </c>
      <c r="P22" s="325" t="s">
        <v>131</v>
      </c>
      <c r="Q22" s="326" t="s">
        <v>103</v>
      </c>
      <c r="R22" s="325" t="s">
        <v>113</v>
      </c>
      <c r="S22" s="315" t="s">
        <v>83</v>
      </c>
      <c r="T22" s="325" t="s">
        <v>84</v>
      </c>
      <c r="U22" s="326" t="s">
        <v>104</v>
      </c>
      <c r="V22" s="317" t="s">
        <v>77</v>
      </c>
      <c r="W22" s="316">
        <v>0.99</v>
      </c>
      <c r="X22" s="317" t="s">
        <v>77</v>
      </c>
      <c r="Y22" s="316" t="s">
        <v>77</v>
      </c>
      <c r="Z22" s="317" t="s">
        <v>77</v>
      </c>
      <c r="AA22" s="316" t="s">
        <v>86</v>
      </c>
      <c r="AB22" s="325" t="s">
        <v>87</v>
      </c>
      <c r="AC22" s="326" t="s">
        <v>87</v>
      </c>
      <c r="AD22" s="325" t="s">
        <v>83</v>
      </c>
      <c r="AE22" s="326" t="s">
        <v>83</v>
      </c>
      <c r="AF22" s="325" t="s">
        <v>83</v>
      </c>
      <c r="AG22" s="326" t="s">
        <v>83</v>
      </c>
      <c r="AH22" s="325" t="s">
        <v>83</v>
      </c>
      <c r="AI22" s="326" t="s">
        <v>83</v>
      </c>
      <c r="AJ22" s="325">
        <v>3</v>
      </c>
      <c r="AK22" s="326" t="s">
        <v>83</v>
      </c>
      <c r="AL22" s="325" t="s">
        <v>87</v>
      </c>
      <c r="AM22" s="326" t="s">
        <v>83</v>
      </c>
      <c r="AN22" s="325" t="s">
        <v>87</v>
      </c>
      <c r="AO22" s="326" t="s">
        <v>87</v>
      </c>
      <c r="AP22" s="325" t="s">
        <v>87</v>
      </c>
      <c r="AQ22" s="326" t="s">
        <v>87</v>
      </c>
      <c r="AR22" s="325" t="s">
        <v>87</v>
      </c>
      <c r="AS22" s="326" t="s">
        <v>83</v>
      </c>
      <c r="AT22" s="325" t="s">
        <v>87</v>
      </c>
      <c r="AU22" s="326" t="s">
        <v>87</v>
      </c>
      <c r="AV22" s="325" t="s">
        <v>87</v>
      </c>
      <c r="AW22" s="326" t="s">
        <v>83</v>
      </c>
      <c r="AX22" s="325" t="s">
        <v>83</v>
      </c>
      <c r="AY22" s="326" t="s">
        <v>87</v>
      </c>
      <c r="AZ22" s="325" t="s">
        <v>87</v>
      </c>
      <c r="BA22" s="326" t="s">
        <v>83</v>
      </c>
      <c r="BB22" s="325" t="s">
        <v>83</v>
      </c>
      <c r="BC22" s="326" t="s">
        <v>83</v>
      </c>
      <c r="BD22" s="325" t="s">
        <v>87</v>
      </c>
      <c r="BE22" s="326" t="s">
        <v>87</v>
      </c>
      <c r="BF22" s="325" t="s">
        <v>87</v>
      </c>
      <c r="BG22" s="326" t="s">
        <v>87</v>
      </c>
      <c r="BH22" s="330" t="s">
        <v>96</v>
      </c>
      <c r="BI22" s="329" t="s">
        <v>839</v>
      </c>
      <c r="BJ22" s="329" t="s">
        <v>77</v>
      </c>
      <c r="BK22" s="376">
        <v>43599</v>
      </c>
      <c r="BL22" s="376">
        <v>43613</v>
      </c>
      <c r="BM22" s="311">
        <v>193268784048</v>
      </c>
      <c r="BN22" s="296" t="s">
        <v>636</v>
      </c>
      <c r="BO22" s="297" t="s">
        <v>151</v>
      </c>
      <c r="BP22" s="329">
        <v>56</v>
      </c>
      <c r="BQ22" s="377">
        <f t="shared" si="0"/>
        <v>14</v>
      </c>
    </row>
    <row r="23" spans="1:69" ht="21" customHeight="1" thickBot="1">
      <c r="A23" s="286"/>
      <c r="B23" s="244" t="s">
        <v>132</v>
      </c>
      <c r="C23" s="245" t="s">
        <v>135</v>
      </c>
      <c r="D23" s="237" t="s">
        <v>71</v>
      </c>
      <c r="E23" s="238" t="s">
        <v>72</v>
      </c>
      <c r="F23" s="239" t="s">
        <v>92</v>
      </c>
      <c r="G23" s="296" t="s">
        <v>631</v>
      </c>
      <c r="H23" s="293" t="s">
        <v>630</v>
      </c>
      <c r="I23" s="293" t="s">
        <v>115</v>
      </c>
      <c r="J23" s="294" t="s">
        <v>75</v>
      </c>
      <c r="K23" s="250" t="s">
        <v>76</v>
      </c>
      <c r="L23" s="366">
        <v>205.88235294117646</v>
      </c>
      <c r="M23" s="322" t="s">
        <v>77</v>
      </c>
      <c r="N23" s="325" t="s">
        <v>102</v>
      </c>
      <c r="O23" s="326" t="s">
        <v>79</v>
      </c>
      <c r="P23" s="325" t="s">
        <v>80</v>
      </c>
      <c r="Q23" s="326" t="s">
        <v>103</v>
      </c>
      <c r="R23" s="325" t="s">
        <v>82</v>
      </c>
      <c r="S23" s="315" t="s">
        <v>83</v>
      </c>
      <c r="T23" s="325" t="s">
        <v>84</v>
      </c>
      <c r="U23" s="326" t="s">
        <v>104</v>
      </c>
      <c r="V23" s="317">
        <v>0.72</v>
      </c>
      <c r="W23" s="316" t="s">
        <v>77</v>
      </c>
      <c r="X23" s="317" t="s">
        <v>77</v>
      </c>
      <c r="Y23" s="316" t="s">
        <v>77</v>
      </c>
      <c r="Z23" s="317" t="s">
        <v>77</v>
      </c>
      <c r="AA23" s="316" t="s">
        <v>86</v>
      </c>
      <c r="AB23" s="325" t="s">
        <v>87</v>
      </c>
      <c r="AC23" s="326" t="s">
        <v>87</v>
      </c>
      <c r="AD23" s="325" t="s">
        <v>83</v>
      </c>
      <c r="AE23" s="326" t="s">
        <v>83</v>
      </c>
      <c r="AF23" s="325" t="s">
        <v>83</v>
      </c>
      <c r="AG23" s="326" t="s">
        <v>83</v>
      </c>
      <c r="AH23" s="325" t="s">
        <v>83</v>
      </c>
      <c r="AI23" s="326" t="s">
        <v>83</v>
      </c>
      <c r="AJ23" s="325">
        <v>3</v>
      </c>
      <c r="AK23" s="326" t="s">
        <v>83</v>
      </c>
      <c r="AL23" s="325" t="s">
        <v>87</v>
      </c>
      <c r="AM23" s="326" t="s">
        <v>83</v>
      </c>
      <c r="AN23" s="325" t="s">
        <v>87</v>
      </c>
      <c r="AO23" s="326" t="s">
        <v>87</v>
      </c>
      <c r="AP23" s="325" t="s">
        <v>87</v>
      </c>
      <c r="AQ23" s="326" t="s">
        <v>87</v>
      </c>
      <c r="AR23" s="325" t="s">
        <v>87</v>
      </c>
      <c r="AS23" s="326" t="s">
        <v>83</v>
      </c>
      <c r="AT23" s="325" t="s">
        <v>87</v>
      </c>
      <c r="AU23" s="326" t="s">
        <v>87</v>
      </c>
      <c r="AV23" s="325" t="s">
        <v>87</v>
      </c>
      <c r="AW23" s="326" t="s">
        <v>83</v>
      </c>
      <c r="AX23" s="325" t="s">
        <v>83</v>
      </c>
      <c r="AY23" s="326" t="s">
        <v>87</v>
      </c>
      <c r="AZ23" s="325" t="s">
        <v>633</v>
      </c>
      <c r="BA23" s="326" t="s">
        <v>83</v>
      </c>
      <c r="BB23" s="325" t="s">
        <v>83</v>
      </c>
      <c r="BC23" s="326" t="s">
        <v>83</v>
      </c>
      <c r="BD23" s="325" t="s">
        <v>87</v>
      </c>
      <c r="BE23" s="326" t="s">
        <v>87</v>
      </c>
      <c r="BF23" s="325" t="s">
        <v>87</v>
      </c>
      <c r="BG23" s="326" t="s">
        <v>83</v>
      </c>
      <c r="BH23" s="330" t="s">
        <v>521</v>
      </c>
      <c r="BI23" s="329" t="s">
        <v>842</v>
      </c>
      <c r="BJ23" s="329" t="s">
        <v>154</v>
      </c>
      <c r="BK23" s="376">
        <v>44657</v>
      </c>
      <c r="BL23" s="376">
        <v>44696</v>
      </c>
      <c r="BM23" s="311">
        <v>196379785737</v>
      </c>
      <c r="BN23" s="296" t="s">
        <v>636</v>
      </c>
      <c r="BO23" s="297"/>
      <c r="BP23" s="329">
        <v>32</v>
      </c>
      <c r="BQ23" s="377">
        <f t="shared" si="0"/>
        <v>15</v>
      </c>
    </row>
    <row r="24" spans="1:69" ht="21" customHeight="1" thickBot="1">
      <c r="A24" s="286"/>
      <c r="B24" s="244" t="s">
        <v>132</v>
      </c>
      <c r="C24" s="245" t="s">
        <v>135</v>
      </c>
      <c r="D24" s="237" t="s">
        <v>639</v>
      </c>
      <c r="E24" s="238" t="s">
        <v>72</v>
      </c>
      <c r="F24" s="239" t="s">
        <v>92</v>
      </c>
      <c r="G24" s="296" t="s">
        <v>1051</v>
      </c>
      <c r="H24" s="293" t="s">
        <v>1049</v>
      </c>
      <c r="I24" s="293" t="s">
        <v>115</v>
      </c>
      <c r="J24" s="294" t="s">
        <v>75</v>
      </c>
      <c r="K24" s="253" t="s">
        <v>76</v>
      </c>
      <c r="L24" s="484">
        <v>352.94117647058823</v>
      </c>
      <c r="M24" s="322" t="s">
        <v>77</v>
      </c>
      <c r="N24" s="325"/>
      <c r="O24" s="326" t="s">
        <v>105</v>
      </c>
      <c r="P24" s="325" t="s">
        <v>106</v>
      </c>
      <c r="Q24" s="326" t="s">
        <v>103</v>
      </c>
      <c r="R24" s="325" t="s">
        <v>82</v>
      </c>
      <c r="S24" s="315"/>
      <c r="T24" s="325" t="s">
        <v>107</v>
      </c>
      <c r="U24" s="326" t="s">
        <v>104</v>
      </c>
      <c r="V24" s="317" t="s">
        <v>77</v>
      </c>
      <c r="W24" s="316">
        <v>0.99</v>
      </c>
      <c r="X24" s="317" t="s">
        <v>77</v>
      </c>
      <c r="Y24" s="316" t="s">
        <v>77</v>
      </c>
      <c r="Z24" s="317" t="s">
        <v>77</v>
      </c>
      <c r="AA24" s="316" t="s">
        <v>86</v>
      </c>
      <c r="AB24" s="325" t="s">
        <v>87</v>
      </c>
      <c r="AC24" s="326" t="s">
        <v>87</v>
      </c>
      <c r="AD24" s="325" t="s">
        <v>87</v>
      </c>
      <c r="AE24" s="326"/>
      <c r="AF24" s="325" t="s">
        <v>87</v>
      </c>
      <c r="AG24" s="326" t="s">
        <v>87</v>
      </c>
      <c r="AH24" s="325"/>
      <c r="AI24" s="326"/>
      <c r="AJ24" s="325">
        <v>3</v>
      </c>
      <c r="AK24" s="326"/>
      <c r="AL24" s="325" t="s">
        <v>87</v>
      </c>
      <c r="AM24" s="326"/>
      <c r="AN24" s="325" t="s">
        <v>87</v>
      </c>
      <c r="AO24" s="326" t="s">
        <v>87</v>
      </c>
      <c r="AP24" s="325" t="s">
        <v>87</v>
      </c>
      <c r="AQ24" s="326" t="s">
        <v>87</v>
      </c>
      <c r="AR24" s="325" t="s">
        <v>87</v>
      </c>
      <c r="AS24" s="326" t="s">
        <v>87</v>
      </c>
      <c r="AT24" s="325"/>
      <c r="AU24" s="326" t="s">
        <v>87</v>
      </c>
      <c r="AV24" s="325" t="s">
        <v>87</v>
      </c>
      <c r="AW24" s="326"/>
      <c r="AX24" s="325" t="s">
        <v>87</v>
      </c>
      <c r="AY24" s="326" t="s">
        <v>87</v>
      </c>
      <c r="AZ24" s="325" t="s">
        <v>633</v>
      </c>
      <c r="BA24" s="326"/>
      <c r="BB24" s="325"/>
      <c r="BC24" s="326"/>
      <c r="BD24" s="325"/>
      <c r="BE24" s="326"/>
      <c r="BF24" s="389">
        <v>9</v>
      </c>
      <c r="BG24" s="326"/>
      <c r="BH24" s="330" t="s">
        <v>163</v>
      </c>
      <c r="BI24" s="329" t="s">
        <v>843</v>
      </c>
      <c r="BJ24" s="329" t="s">
        <v>158</v>
      </c>
      <c r="BK24" s="376">
        <v>44653</v>
      </c>
      <c r="BL24" s="376">
        <v>44704</v>
      </c>
      <c r="BM24" s="310">
        <v>196379715826</v>
      </c>
      <c r="BN24" s="296" t="s">
        <v>636</v>
      </c>
      <c r="BO24" s="367"/>
      <c r="BP24" s="329">
        <v>32</v>
      </c>
      <c r="BQ24" s="377">
        <f t="shared" si="0"/>
        <v>16</v>
      </c>
    </row>
    <row r="25" spans="1:69" ht="21" customHeight="1" thickBot="1">
      <c r="A25" s="286"/>
      <c r="B25" s="243" t="s">
        <v>120</v>
      </c>
      <c r="C25" s="245" t="s">
        <v>135</v>
      </c>
      <c r="D25" s="237" t="s">
        <v>639</v>
      </c>
      <c r="E25" s="238" t="s">
        <v>72</v>
      </c>
      <c r="F25" s="241" t="s">
        <v>99</v>
      </c>
      <c r="G25" s="296" t="s">
        <v>859</v>
      </c>
      <c r="H25" s="293" t="s">
        <v>856</v>
      </c>
      <c r="I25" s="293" t="s">
        <v>115</v>
      </c>
      <c r="J25" s="294" t="s">
        <v>75</v>
      </c>
      <c r="K25" s="250" t="s">
        <v>76</v>
      </c>
      <c r="L25" s="484">
        <v>488.23529411764707</v>
      </c>
      <c r="M25" s="322" t="s">
        <v>77</v>
      </c>
      <c r="N25" s="325" t="s">
        <v>102</v>
      </c>
      <c r="O25" s="326" t="s">
        <v>110</v>
      </c>
      <c r="P25" s="325" t="s">
        <v>111</v>
      </c>
      <c r="Q25" s="326" t="s">
        <v>103</v>
      </c>
      <c r="R25" s="325" t="s">
        <v>82</v>
      </c>
      <c r="S25" s="315"/>
      <c r="T25" s="325" t="s">
        <v>107</v>
      </c>
      <c r="U25" s="347" t="s">
        <v>902</v>
      </c>
      <c r="V25" s="317" t="s">
        <v>77</v>
      </c>
      <c r="W25" s="316">
        <v>0.99</v>
      </c>
      <c r="X25" s="317" t="s">
        <v>77</v>
      </c>
      <c r="Y25" s="316" t="s">
        <v>77</v>
      </c>
      <c r="Z25" s="317" t="s">
        <v>77</v>
      </c>
      <c r="AA25" s="316" t="s">
        <v>86</v>
      </c>
      <c r="AB25" s="325" t="s">
        <v>87</v>
      </c>
      <c r="AC25" s="326"/>
      <c r="AD25" s="325" t="s">
        <v>87</v>
      </c>
      <c r="AE25" s="326"/>
      <c r="AF25" s="325"/>
      <c r="AG25" s="326"/>
      <c r="AH25" s="325"/>
      <c r="AI25" s="326"/>
      <c r="AJ25" s="325">
        <v>3</v>
      </c>
      <c r="AK25" s="326"/>
      <c r="AL25" s="325" t="s">
        <v>87</v>
      </c>
      <c r="AM25" s="326"/>
      <c r="AN25" s="325" t="s">
        <v>87</v>
      </c>
      <c r="AO25" s="326" t="s">
        <v>87</v>
      </c>
      <c r="AP25" s="325" t="s">
        <v>87</v>
      </c>
      <c r="AQ25" s="326" t="s">
        <v>87</v>
      </c>
      <c r="AR25" s="325" t="s">
        <v>87</v>
      </c>
      <c r="AS25" s="326" t="s">
        <v>87</v>
      </c>
      <c r="AT25" s="325"/>
      <c r="AU25" s="326" t="s">
        <v>87</v>
      </c>
      <c r="AV25" s="325" t="s">
        <v>87</v>
      </c>
      <c r="AW25" s="326" t="s">
        <v>83</v>
      </c>
      <c r="AX25" s="325" t="s">
        <v>87</v>
      </c>
      <c r="AY25" s="326" t="s">
        <v>87</v>
      </c>
      <c r="AZ25" s="325" t="s">
        <v>633</v>
      </c>
      <c r="BA25" s="326"/>
      <c r="BB25" s="325"/>
      <c r="BC25" s="326"/>
      <c r="BD25" s="325" t="s">
        <v>87</v>
      </c>
      <c r="BE25" s="326" t="s">
        <v>87</v>
      </c>
      <c r="BF25" s="389">
        <v>9</v>
      </c>
      <c r="BG25" s="326" t="s">
        <v>87</v>
      </c>
      <c r="BH25" s="330" t="s">
        <v>109</v>
      </c>
      <c r="BI25" s="306" t="s">
        <v>843</v>
      </c>
      <c r="BJ25" s="329" t="s">
        <v>160</v>
      </c>
      <c r="BK25" s="376">
        <v>44735</v>
      </c>
      <c r="BL25" s="376">
        <v>44757</v>
      </c>
      <c r="BM25" s="311">
        <v>193638969877</v>
      </c>
      <c r="BN25" s="296" t="s">
        <v>636</v>
      </c>
      <c r="BO25" s="297"/>
      <c r="BP25" s="329">
        <v>32</v>
      </c>
      <c r="BQ25" s="377">
        <f t="shared" si="0"/>
        <v>17</v>
      </c>
    </row>
    <row r="26" spans="1:69" ht="21" customHeight="1" thickBot="1">
      <c r="A26" s="286"/>
      <c r="B26" s="244" t="s">
        <v>132</v>
      </c>
      <c r="C26" s="245" t="s">
        <v>135</v>
      </c>
      <c r="D26" s="237" t="s">
        <v>639</v>
      </c>
      <c r="E26" s="238" t="s">
        <v>72</v>
      </c>
      <c r="F26" s="239" t="s">
        <v>92</v>
      </c>
      <c r="G26" s="296" t="s">
        <v>1065</v>
      </c>
      <c r="H26" s="293" t="s">
        <v>1050</v>
      </c>
      <c r="I26" s="293" t="s">
        <v>115</v>
      </c>
      <c r="J26" s="334" t="s">
        <v>1041</v>
      </c>
      <c r="K26" s="251" t="s">
        <v>76</v>
      </c>
      <c r="L26" s="484">
        <v>394.11764705882354</v>
      </c>
      <c r="M26" s="322"/>
      <c r="N26" s="325"/>
      <c r="O26" s="326" t="s">
        <v>105</v>
      </c>
      <c r="P26" s="325" t="s">
        <v>106</v>
      </c>
      <c r="Q26" s="326" t="s">
        <v>103</v>
      </c>
      <c r="R26" s="325" t="s">
        <v>82</v>
      </c>
      <c r="S26" s="315"/>
      <c r="T26" s="325" t="s">
        <v>112</v>
      </c>
      <c r="U26" s="326" t="s">
        <v>104</v>
      </c>
      <c r="V26" s="317" t="s">
        <v>77</v>
      </c>
      <c r="W26" s="316">
        <v>0.99</v>
      </c>
      <c r="X26" s="317" t="s">
        <v>77</v>
      </c>
      <c r="Y26" s="316" t="s">
        <v>77</v>
      </c>
      <c r="Z26" s="317" t="s">
        <v>77</v>
      </c>
      <c r="AA26" s="316" t="s">
        <v>86</v>
      </c>
      <c r="AB26" s="325"/>
      <c r="AC26" s="326"/>
      <c r="AD26" s="325" t="s">
        <v>87</v>
      </c>
      <c r="AE26" s="326"/>
      <c r="AF26" s="325" t="s">
        <v>87</v>
      </c>
      <c r="AG26" s="326" t="s">
        <v>87</v>
      </c>
      <c r="AH26" s="325" t="s">
        <v>87</v>
      </c>
      <c r="AI26" s="326"/>
      <c r="AJ26" s="325">
        <v>3</v>
      </c>
      <c r="AK26" s="326"/>
      <c r="AL26" s="325" t="s">
        <v>87</v>
      </c>
      <c r="AM26" s="326"/>
      <c r="AN26" s="325" t="s">
        <v>87</v>
      </c>
      <c r="AO26" s="326" t="s">
        <v>87</v>
      </c>
      <c r="AP26" s="325" t="s">
        <v>87</v>
      </c>
      <c r="AQ26" s="326" t="s">
        <v>87</v>
      </c>
      <c r="AR26" s="325" t="s">
        <v>87</v>
      </c>
      <c r="AS26" s="326" t="s">
        <v>87</v>
      </c>
      <c r="AT26" s="325"/>
      <c r="AU26" s="326" t="s">
        <v>87</v>
      </c>
      <c r="AV26" s="325" t="s">
        <v>87</v>
      </c>
      <c r="AW26" s="326"/>
      <c r="AX26" s="325" t="s">
        <v>87</v>
      </c>
      <c r="AY26" s="326" t="s">
        <v>87</v>
      </c>
      <c r="AZ26" s="325"/>
      <c r="BA26" s="326" t="s">
        <v>87</v>
      </c>
      <c r="BB26" s="325" t="s">
        <v>87</v>
      </c>
      <c r="BC26" s="326" t="s">
        <v>87</v>
      </c>
      <c r="BD26" s="325"/>
      <c r="BE26" s="326" t="s">
        <v>87</v>
      </c>
      <c r="BF26" s="389">
        <v>9</v>
      </c>
      <c r="BG26" s="326" t="s">
        <v>87</v>
      </c>
      <c r="BH26" s="330" t="s">
        <v>521</v>
      </c>
      <c r="BI26" s="329" t="s">
        <v>903</v>
      </c>
      <c r="BJ26" s="329" t="s">
        <v>164</v>
      </c>
      <c r="BK26" s="376">
        <v>44653</v>
      </c>
      <c r="BL26" s="376">
        <v>44704</v>
      </c>
      <c r="BM26" s="378">
        <v>196379715826</v>
      </c>
      <c r="BN26" s="296" t="s">
        <v>636</v>
      </c>
      <c r="BO26" s="367"/>
      <c r="BP26" s="329">
        <v>56</v>
      </c>
      <c r="BQ26" s="377">
        <f t="shared" si="0"/>
        <v>18</v>
      </c>
    </row>
    <row r="27" spans="1:69" ht="21" customHeight="1" thickBot="1">
      <c r="A27" s="286"/>
      <c r="B27" s="244" t="s">
        <v>132</v>
      </c>
      <c r="C27" s="245" t="s">
        <v>135</v>
      </c>
      <c r="D27" s="237" t="s">
        <v>639</v>
      </c>
      <c r="E27" s="238" t="s">
        <v>72</v>
      </c>
      <c r="F27" s="239" t="s">
        <v>92</v>
      </c>
      <c r="G27" s="296" t="s">
        <v>1043</v>
      </c>
      <c r="H27" s="293" t="s">
        <v>1013</v>
      </c>
      <c r="I27" s="293" t="s">
        <v>115</v>
      </c>
      <c r="J27" s="294" t="s">
        <v>75</v>
      </c>
      <c r="K27" s="250" t="s">
        <v>76</v>
      </c>
      <c r="L27" s="366">
        <v>470.58823529411768</v>
      </c>
      <c r="M27" s="322"/>
      <c r="N27" s="325" t="s">
        <v>168</v>
      </c>
      <c r="O27" s="326" t="s">
        <v>105</v>
      </c>
      <c r="P27" s="325" t="s">
        <v>106</v>
      </c>
      <c r="Q27" s="326" t="s">
        <v>103</v>
      </c>
      <c r="R27" s="325" t="s">
        <v>82</v>
      </c>
      <c r="S27" s="315" t="s">
        <v>83</v>
      </c>
      <c r="T27" s="325" t="s">
        <v>107</v>
      </c>
      <c r="U27" s="326" t="s">
        <v>104</v>
      </c>
      <c r="V27" s="317" t="s">
        <v>77</v>
      </c>
      <c r="W27" s="316">
        <v>0.99</v>
      </c>
      <c r="X27" s="317" t="s">
        <v>77</v>
      </c>
      <c r="Y27" s="316" t="s">
        <v>77</v>
      </c>
      <c r="Z27" s="317" t="s">
        <v>77</v>
      </c>
      <c r="AA27" s="316" t="s">
        <v>108</v>
      </c>
      <c r="AB27" s="325" t="s">
        <v>87</v>
      </c>
      <c r="AC27" s="326" t="s">
        <v>87</v>
      </c>
      <c r="AD27" s="325"/>
      <c r="AE27" s="326"/>
      <c r="AF27" s="325"/>
      <c r="AG27" s="326"/>
      <c r="AH27" s="325"/>
      <c r="AI27" s="326"/>
      <c r="AJ27" s="325">
        <v>3</v>
      </c>
      <c r="AK27" s="326"/>
      <c r="AL27" s="325" t="s">
        <v>87</v>
      </c>
      <c r="AM27" s="326"/>
      <c r="AN27" s="325" t="s">
        <v>87</v>
      </c>
      <c r="AO27" s="326" t="s">
        <v>87</v>
      </c>
      <c r="AP27" s="325" t="s">
        <v>87</v>
      </c>
      <c r="AQ27" s="326" t="s">
        <v>87</v>
      </c>
      <c r="AR27" s="325" t="s">
        <v>87</v>
      </c>
      <c r="AS27" s="326"/>
      <c r="AT27" s="325"/>
      <c r="AU27" s="326" t="s">
        <v>87</v>
      </c>
      <c r="AV27" s="325" t="s">
        <v>87</v>
      </c>
      <c r="AW27" s="326" t="s">
        <v>83</v>
      </c>
      <c r="AX27" s="325" t="s">
        <v>87</v>
      </c>
      <c r="AY27" s="326" t="s">
        <v>87</v>
      </c>
      <c r="AZ27" s="325" t="s">
        <v>633</v>
      </c>
      <c r="BA27" s="326"/>
      <c r="BB27" s="325"/>
      <c r="BC27" s="326"/>
      <c r="BD27" s="325" t="s">
        <v>87</v>
      </c>
      <c r="BE27" s="326" t="s">
        <v>87</v>
      </c>
      <c r="BF27" s="325" t="s">
        <v>87</v>
      </c>
      <c r="BG27" s="326" t="s">
        <v>87</v>
      </c>
      <c r="BH27" s="330" t="s">
        <v>88</v>
      </c>
      <c r="BI27" s="329" t="s">
        <v>843</v>
      </c>
      <c r="BJ27" s="329" t="s">
        <v>166</v>
      </c>
      <c r="BK27" s="376">
        <v>44781</v>
      </c>
      <c r="BL27" s="376">
        <v>44844</v>
      </c>
      <c r="BM27" s="310" t="s">
        <v>1044</v>
      </c>
      <c r="BN27" s="296" t="s">
        <v>636</v>
      </c>
      <c r="BO27" s="367"/>
      <c r="BP27" s="329">
        <v>32</v>
      </c>
      <c r="BQ27" s="377">
        <f t="shared" si="0"/>
        <v>19</v>
      </c>
    </row>
    <row r="28" spans="1:69" ht="21" customHeight="1" thickBot="1">
      <c r="A28" s="286"/>
      <c r="B28" s="244" t="s">
        <v>132</v>
      </c>
      <c r="C28" s="245" t="s">
        <v>135</v>
      </c>
      <c r="D28" s="237" t="s">
        <v>639</v>
      </c>
      <c r="E28" s="238" t="s">
        <v>72</v>
      </c>
      <c r="F28" s="239" t="s">
        <v>92</v>
      </c>
      <c r="G28" s="296" t="s">
        <v>858</v>
      </c>
      <c r="H28" s="293" t="s">
        <v>853</v>
      </c>
      <c r="I28" s="293" t="s">
        <v>115</v>
      </c>
      <c r="J28" s="294" t="s">
        <v>75</v>
      </c>
      <c r="K28" s="251" t="s">
        <v>76</v>
      </c>
      <c r="L28" s="366">
        <v>588</v>
      </c>
      <c r="M28" s="322" t="s">
        <v>77</v>
      </c>
      <c r="N28" s="325" t="s">
        <v>168</v>
      </c>
      <c r="O28" s="326" t="s">
        <v>110</v>
      </c>
      <c r="P28" s="325" t="s">
        <v>111</v>
      </c>
      <c r="Q28" s="326" t="s">
        <v>103</v>
      </c>
      <c r="R28" s="325" t="s">
        <v>82</v>
      </c>
      <c r="S28" s="315"/>
      <c r="T28" s="325" t="s">
        <v>107</v>
      </c>
      <c r="U28" s="326" t="s">
        <v>104</v>
      </c>
      <c r="V28" s="317" t="s">
        <v>77</v>
      </c>
      <c r="W28" s="316">
        <v>0.99</v>
      </c>
      <c r="X28" s="317">
        <v>0.95</v>
      </c>
      <c r="Y28" s="316" t="s">
        <v>77</v>
      </c>
      <c r="Z28" s="317" t="s">
        <v>77</v>
      </c>
      <c r="AA28" s="316" t="s">
        <v>86</v>
      </c>
      <c r="AB28" s="325" t="s">
        <v>87</v>
      </c>
      <c r="AC28" s="326"/>
      <c r="AD28" s="325"/>
      <c r="AE28" s="326"/>
      <c r="AF28" s="325"/>
      <c r="AG28" s="326"/>
      <c r="AH28" s="325"/>
      <c r="AI28" s="326" t="s">
        <v>87</v>
      </c>
      <c r="AJ28" s="325">
        <v>3</v>
      </c>
      <c r="AK28" s="326"/>
      <c r="AL28" s="325" t="s">
        <v>87</v>
      </c>
      <c r="AM28" s="326"/>
      <c r="AN28" s="325" t="s">
        <v>87</v>
      </c>
      <c r="AO28" s="326" t="s">
        <v>87</v>
      </c>
      <c r="AP28" s="325" t="s">
        <v>87</v>
      </c>
      <c r="AQ28" s="326" t="s">
        <v>87</v>
      </c>
      <c r="AR28" s="325" t="s">
        <v>87</v>
      </c>
      <c r="AS28" s="326" t="s">
        <v>87</v>
      </c>
      <c r="AT28" s="325"/>
      <c r="AU28" s="326" t="s">
        <v>87</v>
      </c>
      <c r="AV28" s="325" t="s">
        <v>87</v>
      </c>
      <c r="AW28" s="326"/>
      <c r="AX28" s="325" t="s">
        <v>87</v>
      </c>
      <c r="AY28" s="326" t="s">
        <v>87</v>
      </c>
      <c r="AZ28" s="325" t="s">
        <v>633</v>
      </c>
      <c r="BA28" s="326"/>
      <c r="BB28" s="325"/>
      <c r="BC28" s="326"/>
      <c r="BD28" s="325" t="s">
        <v>87</v>
      </c>
      <c r="BE28" s="326" t="s">
        <v>87</v>
      </c>
      <c r="BF28" s="389">
        <v>9</v>
      </c>
      <c r="BG28" s="326" t="s">
        <v>87</v>
      </c>
      <c r="BH28" s="330" t="s">
        <v>109</v>
      </c>
      <c r="BI28" s="306" t="s">
        <v>843</v>
      </c>
      <c r="BJ28" s="329" t="s">
        <v>169</v>
      </c>
      <c r="BK28" s="376">
        <v>44781</v>
      </c>
      <c r="BL28" s="376">
        <v>44844</v>
      </c>
      <c r="BM28" s="311">
        <v>196801203211</v>
      </c>
      <c r="BN28" s="296" t="s">
        <v>636</v>
      </c>
      <c r="BO28" s="297"/>
      <c r="BP28" s="329">
        <v>32</v>
      </c>
      <c r="BQ28" s="377">
        <f t="shared" si="0"/>
        <v>20</v>
      </c>
    </row>
    <row r="29" spans="1:69" ht="21" customHeight="1">
      <c r="A29" s="286"/>
      <c r="B29" s="242" t="s">
        <v>116</v>
      </c>
      <c r="C29" s="290"/>
      <c r="D29" s="237" t="s">
        <v>71</v>
      </c>
      <c r="E29" s="238" t="s">
        <v>72</v>
      </c>
      <c r="F29" s="241" t="s">
        <v>99</v>
      </c>
      <c r="G29" s="296" t="s">
        <v>904</v>
      </c>
      <c r="H29" s="293" t="s">
        <v>905</v>
      </c>
      <c r="I29" s="293" t="s">
        <v>115</v>
      </c>
      <c r="J29" s="294" t="s">
        <v>75</v>
      </c>
      <c r="K29" s="251" t="s">
        <v>76</v>
      </c>
      <c r="L29" s="366">
        <v>564.70588235294122</v>
      </c>
      <c r="M29" s="322" t="s">
        <v>77</v>
      </c>
      <c r="N29" s="325" t="s">
        <v>173</v>
      </c>
      <c r="O29" s="326" t="s">
        <v>174</v>
      </c>
      <c r="P29" s="325" t="s">
        <v>175</v>
      </c>
      <c r="Q29" s="326" t="s">
        <v>81</v>
      </c>
      <c r="R29" s="325" t="s">
        <v>176</v>
      </c>
      <c r="S29" s="315" t="s">
        <v>87</v>
      </c>
      <c r="T29" s="325" t="s">
        <v>107</v>
      </c>
      <c r="U29" s="326" t="s">
        <v>85</v>
      </c>
      <c r="V29" s="317" t="s">
        <v>77</v>
      </c>
      <c r="W29" s="316">
        <v>0.99</v>
      </c>
      <c r="X29" s="317" t="s">
        <v>77</v>
      </c>
      <c r="Y29" s="316" t="s">
        <v>77</v>
      </c>
      <c r="Z29" s="317" t="s">
        <v>77</v>
      </c>
      <c r="AA29" s="316" t="s">
        <v>86</v>
      </c>
      <c r="AB29" s="325" t="s">
        <v>87</v>
      </c>
      <c r="AC29" s="326" t="s">
        <v>87</v>
      </c>
      <c r="AD29" s="325" t="s">
        <v>83</v>
      </c>
      <c r="AE29" s="326" t="s">
        <v>83</v>
      </c>
      <c r="AF29" s="325" t="s">
        <v>83</v>
      </c>
      <c r="AG29" s="326" t="s">
        <v>83</v>
      </c>
      <c r="AH29" s="325" t="s">
        <v>83</v>
      </c>
      <c r="AI29" s="326" t="s">
        <v>83</v>
      </c>
      <c r="AJ29" s="325">
        <v>3</v>
      </c>
      <c r="AK29" s="326" t="s">
        <v>83</v>
      </c>
      <c r="AL29" s="325" t="s">
        <v>87</v>
      </c>
      <c r="AM29" s="326" t="s">
        <v>83</v>
      </c>
      <c r="AN29" s="325" t="s">
        <v>87</v>
      </c>
      <c r="AO29" s="326" t="s">
        <v>87</v>
      </c>
      <c r="AP29" s="325" t="s">
        <v>83</v>
      </c>
      <c r="AQ29" s="326" t="s">
        <v>87</v>
      </c>
      <c r="AR29" s="325" t="s">
        <v>87</v>
      </c>
      <c r="AS29" s="326" t="s">
        <v>87</v>
      </c>
      <c r="AT29" s="325" t="s">
        <v>83</v>
      </c>
      <c r="AU29" s="326" t="s">
        <v>87</v>
      </c>
      <c r="AV29" s="325" t="s">
        <v>87</v>
      </c>
      <c r="AW29" s="326" t="s">
        <v>83</v>
      </c>
      <c r="AX29" s="325" t="s">
        <v>87</v>
      </c>
      <c r="AY29" s="326" t="s">
        <v>87</v>
      </c>
      <c r="AZ29" s="325" t="s">
        <v>633</v>
      </c>
      <c r="BA29" s="326" t="s">
        <v>83</v>
      </c>
      <c r="BB29" s="325" t="s">
        <v>83</v>
      </c>
      <c r="BC29" s="326" t="s">
        <v>83</v>
      </c>
      <c r="BD29" s="325" t="s">
        <v>83</v>
      </c>
      <c r="BE29" s="326" t="s">
        <v>87</v>
      </c>
      <c r="BF29" s="389">
        <v>9</v>
      </c>
      <c r="BG29" s="326" t="s">
        <v>87</v>
      </c>
      <c r="BH29" s="330" t="s">
        <v>109</v>
      </c>
      <c r="BI29" s="329" t="s">
        <v>839</v>
      </c>
      <c r="BJ29" s="329" t="s">
        <v>77</v>
      </c>
      <c r="BK29" s="376">
        <v>43805</v>
      </c>
      <c r="BL29" s="376">
        <v>43873</v>
      </c>
      <c r="BM29" s="311">
        <v>193638980155</v>
      </c>
      <c r="BN29" s="296" t="s">
        <v>636</v>
      </c>
      <c r="BO29" s="297" t="s">
        <v>177</v>
      </c>
      <c r="BP29" s="329">
        <v>20</v>
      </c>
      <c r="BQ29" s="377">
        <f t="shared" si="0"/>
        <v>21</v>
      </c>
    </row>
    <row r="30" spans="1:69" ht="20.25" customHeight="1" thickBot="1">
      <c r="A30" s="288"/>
      <c r="B30" s="288"/>
      <c r="C30" s="288"/>
      <c r="D30" s="288"/>
      <c r="E30" s="288"/>
      <c r="F30" s="288"/>
      <c r="G30" s="233" t="s">
        <v>178</v>
      </c>
      <c r="H30" s="288"/>
      <c r="I30" s="288"/>
      <c r="J30" s="288"/>
      <c r="K30" s="288"/>
      <c r="L30" s="288"/>
      <c r="M30" s="320"/>
      <c r="N30" s="307"/>
      <c r="O30" s="307"/>
      <c r="P30" s="307"/>
      <c r="Q30" s="307"/>
      <c r="R30" s="307"/>
      <c r="S30" s="307"/>
      <c r="T30" s="307"/>
      <c r="U30" s="307"/>
      <c r="V30" s="307"/>
      <c r="W30" s="307"/>
      <c r="X30" s="307"/>
      <c r="Y30" s="307"/>
      <c r="Z30" s="307"/>
      <c r="AA30" s="307"/>
      <c r="AB30" s="307"/>
      <c r="AC30" s="307"/>
      <c r="AD30" s="307"/>
      <c r="AE30" s="307"/>
      <c r="AF30" s="307"/>
      <c r="AG30" s="307"/>
      <c r="AH30" s="307"/>
      <c r="AI30" s="307"/>
      <c r="AJ30" s="307"/>
      <c r="AK30" s="307"/>
      <c r="AL30" s="307"/>
      <c r="AM30" s="307"/>
      <c r="AN30" s="307"/>
      <c r="AO30" s="307"/>
      <c r="AP30" s="307"/>
      <c r="AQ30" s="307"/>
      <c r="AR30" s="307"/>
      <c r="AS30" s="307"/>
      <c r="AT30" s="307"/>
      <c r="AU30" s="307"/>
      <c r="AV30" s="307"/>
      <c r="AW30" s="307"/>
      <c r="AX30" s="307"/>
      <c r="AY30" s="307"/>
      <c r="AZ30" s="307"/>
      <c r="BA30" s="307"/>
      <c r="BB30" s="307"/>
      <c r="BC30" s="307"/>
      <c r="BD30" s="307"/>
      <c r="BE30" s="307"/>
      <c r="BF30" s="307"/>
      <c r="BG30" s="307"/>
      <c r="BH30" s="309"/>
      <c r="BI30" s="309"/>
      <c r="BJ30" s="309"/>
      <c r="BK30" s="374" t="s">
        <v>83</v>
      </c>
      <c r="BL30" s="374" t="s">
        <v>83</v>
      </c>
      <c r="BM30" s="288" t="s">
        <v>83</v>
      </c>
      <c r="BN30" s="288" t="s">
        <v>83</v>
      </c>
      <c r="BO30" s="288" t="s">
        <v>83</v>
      </c>
      <c r="BP30" s="115"/>
      <c r="BQ30" s="377"/>
    </row>
    <row r="31" spans="1:69" ht="21" customHeight="1" thickBot="1">
      <c r="A31" s="286"/>
      <c r="B31" s="244" t="s">
        <v>132</v>
      </c>
      <c r="C31" s="245" t="s">
        <v>135</v>
      </c>
      <c r="D31" s="237" t="s">
        <v>639</v>
      </c>
      <c r="E31" s="238" t="s">
        <v>72</v>
      </c>
      <c r="F31" s="239" t="s">
        <v>92</v>
      </c>
      <c r="G31" s="296" t="s">
        <v>1008</v>
      </c>
      <c r="H31" s="293" t="s">
        <v>1004</v>
      </c>
      <c r="I31" s="293" t="s">
        <v>178</v>
      </c>
      <c r="J31" s="294" t="s">
        <v>75</v>
      </c>
      <c r="K31" s="251" t="s">
        <v>76</v>
      </c>
      <c r="L31" s="484">
        <v>264.70588235294116</v>
      </c>
      <c r="M31" s="322" t="s">
        <v>77</v>
      </c>
      <c r="N31" s="325" t="s">
        <v>95</v>
      </c>
      <c r="O31" s="326" t="s">
        <v>105</v>
      </c>
      <c r="P31" s="325" t="s">
        <v>106</v>
      </c>
      <c r="Q31" s="326" t="s">
        <v>103</v>
      </c>
      <c r="R31" s="325" t="s">
        <v>82</v>
      </c>
      <c r="S31" s="326"/>
      <c r="T31" s="325" t="s">
        <v>112</v>
      </c>
      <c r="U31" s="326" t="s">
        <v>104</v>
      </c>
      <c r="V31" s="317" t="s">
        <v>77</v>
      </c>
      <c r="W31" s="316">
        <v>0.99</v>
      </c>
      <c r="X31" s="317" t="s">
        <v>77</v>
      </c>
      <c r="Y31" s="316">
        <v>0.99</v>
      </c>
      <c r="Z31" s="317" t="s">
        <v>528</v>
      </c>
      <c r="AA31" s="316" t="s">
        <v>86</v>
      </c>
      <c r="AB31" s="325" t="s">
        <v>87</v>
      </c>
      <c r="AC31" s="326" t="s">
        <v>87</v>
      </c>
      <c r="AD31" s="325"/>
      <c r="AE31" s="326"/>
      <c r="AF31" s="325" t="s">
        <v>87</v>
      </c>
      <c r="AG31" s="326"/>
      <c r="AH31" s="325"/>
      <c r="AI31" s="326"/>
      <c r="AJ31" s="325">
        <v>3</v>
      </c>
      <c r="AK31" s="326"/>
      <c r="AL31" s="325" t="s">
        <v>87</v>
      </c>
      <c r="AM31" s="326"/>
      <c r="AN31" s="325" t="s">
        <v>87</v>
      </c>
      <c r="AO31" s="326" t="s">
        <v>87</v>
      </c>
      <c r="AP31" s="325" t="s">
        <v>87</v>
      </c>
      <c r="AQ31" s="326" t="s">
        <v>87</v>
      </c>
      <c r="AR31" s="325" t="s">
        <v>87</v>
      </c>
      <c r="AS31" s="326"/>
      <c r="AT31" s="325"/>
      <c r="AU31" s="326" t="s">
        <v>87</v>
      </c>
      <c r="AV31" s="325" t="s">
        <v>87</v>
      </c>
      <c r="AW31" s="326"/>
      <c r="AX31" s="325"/>
      <c r="AY31" s="326" t="s">
        <v>87</v>
      </c>
      <c r="AZ31" s="325" t="s">
        <v>633</v>
      </c>
      <c r="BA31" s="326"/>
      <c r="BB31" s="325"/>
      <c r="BC31" s="326"/>
      <c r="BD31" s="325" t="s">
        <v>87</v>
      </c>
      <c r="BE31" s="326" t="s">
        <v>87</v>
      </c>
      <c r="BF31" s="389">
        <v>9</v>
      </c>
      <c r="BG31" s="326"/>
      <c r="BH31" s="330" t="s">
        <v>88</v>
      </c>
      <c r="BI31" s="329" t="s">
        <v>842</v>
      </c>
      <c r="BJ31" s="329" t="s">
        <v>179</v>
      </c>
      <c r="BK31" s="452" t="s">
        <v>1012</v>
      </c>
      <c r="BL31" s="452">
        <v>44569</v>
      </c>
      <c r="BM31" s="462" t="s">
        <v>1009</v>
      </c>
      <c r="BN31" s="296" t="s">
        <v>636</v>
      </c>
      <c r="BO31" s="367"/>
      <c r="BP31" s="329">
        <v>70</v>
      </c>
      <c r="BQ31" s="377">
        <f>BQ29+1</f>
        <v>22</v>
      </c>
    </row>
    <row r="32" spans="1:69" ht="21" customHeight="1" thickBot="1">
      <c r="A32" s="286"/>
      <c r="B32" s="244" t="s">
        <v>132</v>
      </c>
      <c r="C32" s="245" t="s">
        <v>135</v>
      </c>
      <c r="D32" s="237" t="s">
        <v>639</v>
      </c>
      <c r="E32" s="238" t="s">
        <v>72</v>
      </c>
      <c r="F32" s="239" t="s">
        <v>92</v>
      </c>
      <c r="G32" s="296" t="s">
        <v>907</v>
      </c>
      <c r="H32" s="293" t="s">
        <v>906</v>
      </c>
      <c r="I32" s="293" t="s">
        <v>178</v>
      </c>
      <c r="J32" s="294" t="s">
        <v>75</v>
      </c>
      <c r="K32" s="251" t="s">
        <v>76</v>
      </c>
      <c r="L32" s="484">
        <v>294.11764705882354</v>
      </c>
      <c r="M32" s="121" t="s">
        <v>1132</v>
      </c>
      <c r="N32" s="325" t="s">
        <v>95</v>
      </c>
      <c r="O32" s="326" t="s">
        <v>105</v>
      </c>
      <c r="P32" s="325" t="s">
        <v>106</v>
      </c>
      <c r="Q32" s="326" t="s">
        <v>103</v>
      </c>
      <c r="R32" s="325" t="s">
        <v>82</v>
      </c>
      <c r="S32" s="326" t="s">
        <v>83</v>
      </c>
      <c r="T32" s="325" t="s">
        <v>112</v>
      </c>
      <c r="U32" s="326" t="s">
        <v>104</v>
      </c>
      <c r="V32" s="317" t="s">
        <v>77</v>
      </c>
      <c r="W32" s="316">
        <v>0.99</v>
      </c>
      <c r="X32" s="317" t="s">
        <v>77</v>
      </c>
      <c r="Y32" s="316">
        <v>0.99</v>
      </c>
      <c r="Z32" s="317" t="s">
        <v>528</v>
      </c>
      <c r="AA32" s="316" t="s">
        <v>86</v>
      </c>
      <c r="AB32" s="325" t="s">
        <v>87</v>
      </c>
      <c r="AC32" s="326" t="s">
        <v>87</v>
      </c>
      <c r="AD32" s="325"/>
      <c r="AE32" s="326"/>
      <c r="AF32" s="325" t="s">
        <v>87</v>
      </c>
      <c r="AG32" s="326"/>
      <c r="AH32" s="325"/>
      <c r="AI32" s="326"/>
      <c r="AJ32" s="325">
        <v>3</v>
      </c>
      <c r="AK32" s="326"/>
      <c r="AL32" s="325" t="s">
        <v>87</v>
      </c>
      <c r="AM32" s="326"/>
      <c r="AN32" s="325" t="s">
        <v>87</v>
      </c>
      <c r="AO32" s="326" t="s">
        <v>87</v>
      </c>
      <c r="AP32" s="325" t="s">
        <v>87</v>
      </c>
      <c r="AQ32" s="326" t="s">
        <v>87</v>
      </c>
      <c r="AR32" s="325" t="s">
        <v>87</v>
      </c>
      <c r="AS32" s="326" t="s">
        <v>87</v>
      </c>
      <c r="AT32" s="325"/>
      <c r="AU32" s="326" t="s">
        <v>87</v>
      </c>
      <c r="AV32" s="325" t="s">
        <v>87</v>
      </c>
      <c r="AW32" s="326"/>
      <c r="AX32" s="325"/>
      <c r="AY32" s="326" t="s">
        <v>87</v>
      </c>
      <c r="AZ32" s="325" t="s">
        <v>633</v>
      </c>
      <c r="BA32" s="326"/>
      <c r="BB32" s="325"/>
      <c r="BC32" s="326"/>
      <c r="BD32" s="325" t="s">
        <v>87</v>
      </c>
      <c r="BE32" s="326" t="s">
        <v>87</v>
      </c>
      <c r="BF32" s="389">
        <v>9</v>
      </c>
      <c r="BG32" s="326"/>
      <c r="BH32" s="330" t="s">
        <v>88</v>
      </c>
      <c r="BI32" s="329" t="s">
        <v>842</v>
      </c>
      <c r="BJ32" s="329" t="s">
        <v>181</v>
      </c>
      <c r="BK32" s="376">
        <v>44735</v>
      </c>
      <c r="BL32" s="376">
        <v>44774</v>
      </c>
      <c r="BM32" s="384" t="s">
        <v>918</v>
      </c>
      <c r="BN32" s="296" t="s">
        <v>636</v>
      </c>
      <c r="BO32" s="367"/>
      <c r="BP32" s="329">
        <v>70</v>
      </c>
      <c r="BQ32" s="377">
        <f>BQ31+1</f>
        <v>23</v>
      </c>
    </row>
    <row r="33" spans="1:69" ht="21" customHeight="1" thickBot="1">
      <c r="A33" s="286"/>
      <c r="B33" s="243" t="s">
        <v>120</v>
      </c>
      <c r="C33" s="290"/>
      <c r="D33" s="237" t="s">
        <v>71</v>
      </c>
      <c r="E33" s="238" t="s">
        <v>72</v>
      </c>
      <c r="F33" s="239" t="s">
        <v>92</v>
      </c>
      <c r="G33" s="296" t="s">
        <v>183</v>
      </c>
      <c r="H33" s="293" t="s">
        <v>184</v>
      </c>
      <c r="I33" s="293" t="s">
        <v>178</v>
      </c>
      <c r="J33" s="294" t="s">
        <v>75</v>
      </c>
      <c r="K33" s="253" t="s">
        <v>76</v>
      </c>
      <c r="L33" s="366">
        <v>352.94117647058823</v>
      </c>
      <c r="M33" s="322" t="s">
        <v>77</v>
      </c>
      <c r="N33" s="325" t="s">
        <v>102</v>
      </c>
      <c r="O33" s="326" t="s">
        <v>105</v>
      </c>
      <c r="P33" s="325" t="s">
        <v>106</v>
      </c>
      <c r="Q33" s="326" t="s">
        <v>103</v>
      </c>
      <c r="R33" s="325" t="s">
        <v>82</v>
      </c>
      <c r="S33" s="326" t="s">
        <v>83</v>
      </c>
      <c r="T33" s="325" t="s">
        <v>107</v>
      </c>
      <c r="U33" s="326" t="s">
        <v>104</v>
      </c>
      <c r="V33" s="317" t="s">
        <v>77</v>
      </c>
      <c r="W33" s="316">
        <v>0.99</v>
      </c>
      <c r="X33" s="317">
        <v>0.85</v>
      </c>
      <c r="Y33" s="316">
        <v>0.99</v>
      </c>
      <c r="Z33" s="317" t="s">
        <v>77</v>
      </c>
      <c r="AA33" s="316" t="s">
        <v>86</v>
      </c>
      <c r="AB33" s="325" t="s">
        <v>87</v>
      </c>
      <c r="AC33" s="326" t="s">
        <v>87</v>
      </c>
      <c r="AD33" s="325" t="s">
        <v>83</v>
      </c>
      <c r="AE33" s="326" t="s">
        <v>83</v>
      </c>
      <c r="AF33" s="325" t="s">
        <v>87</v>
      </c>
      <c r="AG33" s="326" t="s">
        <v>83</v>
      </c>
      <c r="AH33" s="325" t="s">
        <v>83</v>
      </c>
      <c r="AI33" s="326" t="s">
        <v>83</v>
      </c>
      <c r="AJ33" s="325">
        <v>4</v>
      </c>
      <c r="AK33" s="326" t="s">
        <v>83</v>
      </c>
      <c r="AL33" s="325" t="s">
        <v>87</v>
      </c>
      <c r="AM33" s="326" t="s">
        <v>83</v>
      </c>
      <c r="AN33" s="325" t="s">
        <v>87</v>
      </c>
      <c r="AO33" s="326" t="s">
        <v>87</v>
      </c>
      <c r="AP33" s="325" t="s">
        <v>87</v>
      </c>
      <c r="AQ33" s="326" t="s">
        <v>87</v>
      </c>
      <c r="AR33" s="325" t="s">
        <v>87</v>
      </c>
      <c r="AS33" s="326" t="s">
        <v>83</v>
      </c>
      <c r="AT33" s="325" t="s">
        <v>83</v>
      </c>
      <c r="AU33" s="326" t="s">
        <v>87</v>
      </c>
      <c r="AV33" s="325" t="s">
        <v>87</v>
      </c>
      <c r="AW33" s="326" t="s">
        <v>83</v>
      </c>
      <c r="AX33" s="325" t="s">
        <v>83</v>
      </c>
      <c r="AY33" s="326" t="s">
        <v>87</v>
      </c>
      <c r="AZ33" s="325" t="s">
        <v>632</v>
      </c>
      <c r="BA33" s="326" t="s">
        <v>83</v>
      </c>
      <c r="BB33" s="325" t="s">
        <v>83</v>
      </c>
      <c r="BC33" s="326" t="s">
        <v>83</v>
      </c>
      <c r="BD33" s="325" t="s">
        <v>87</v>
      </c>
      <c r="BE33" s="326" t="s">
        <v>87</v>
      </c>
      <c r="BF33" s="325" t="s">
        <v>87</v>
      </c>
      <c r="BG33" s="326" t="s">
        <v>87</v>
      </c>
      <c r="BH33" s="330" t="s">
        <v>88</v>
      </c>
      <c r="BI33" s="329" t="s">
        <v>839</v>
      </c>
      <c r="BJ33" s="329" t="s">
        <v>185</v>
      </c>
      <c r="BK33" s="376">
        <v>43735</v>
      </c>
      <c r="BL33" s="376">
        <v>43794</v>
      </c>
      <c r="BM33" s="311">
        <v>193638970552</v>
      </c>
      <c r="BN33" s="296" t="s">
        <v>636</v>
      </c>
      <c r="BO33" s="297" t="s">
        <v>186</v>
      </c>
      <c r="BP33" s="329">
        <v>44</v>
      </c>
      <c r="BQ33" s="377">
        <f t="shared" ref="BQ33:BQ44" si="1">BQ32+1</f>
        <v>24</v>
      </c>
    </row>
    <row r="34" spans="1:69" ht="21" customHeight="1" thickBot="1">
      <c r="A34" s="286"/>
      <c r="B34" s="244" t="s">
        <v>132</v>
      </c>
      <c r="C34" s="245" t="s">
        <v>135</v>
      </c>
      <c r="D34" s="237" t="s">
        <v>639</v>
      </c>
      <c r="E34" s="238" t="s">
        <v>72</v>
      </c>
      <c r="F34" s="239" t="s">
        <v>92</v>
      </c>
      <c r="G34" s="296" t="s">
        <v>612</v>
      </c>
      <c r="H34" s="293" t="s">
        <v>611</v>
      </c>
      <c r="I34" s="293" t="s">
        <v>178</v>
      </c>
      <c r="J34" s="294" t="s">
        <v>75</v>
      </c>
      <c r="K34" s="253" t="s">
        <v>76</v>
      </c>
      <c r="L34" s="366">
        <v>376.47058823529414</v>
      </c>
      <c r="M34" s="322" t="s">
        <v>77</v>
      </c>
      <c r="N34" s="325" t="s">
        <v>102</v>
      </c>
      <c r="O34" s="326" t="s">
        <v>105</v>
      </c>
      <c r="P34" s="325" t="s">
        <v>106</v>
      </c>
      <c r="Q34" s="326" t="s">
        <v>103</v>
      </c>
      <c r="R34" s="325" t="s">
        <v>82</v>
      </c>
      <c r="S34" s="326" t="s">
        <v>83</v>
      </c>
      <c r="T34" s="325" t="s">
        <v>107</v>
      </c>
      <c r="U34" s="326" t="s">
        <v>104</v>
      </c>
      <c r="V34" s="317" t="s">
        <v>77</v>
      </c>
      <c r="W34" s="316">
        <v>0.99</v>
      </c>
      <c r="X34" s="317">
        <v>0.95</v>
      </c>
      <c r="Y34" s="316">
        <v>0.99</v>
      </c>
      <c r="Z34" s="317" t="s">
        <v>528</v>
      </c>
      <c r="AA34" s="316" t="s">
        <v>86</v>
      </c>
      <c r="AB34" s="325" t="s">
        <v>87</v>
      </c>
      <c r="AC34" s="326" t="s">
        <v>87</v>
      </c>
      <c r="AD34" s="325" t="s">
        <v>83</v>
      </c>
      <c r="AE34" s="326" t="s">
        <v>83</v>
      </c>
      <c r="AF34" s="325" t="s">
        <v>87</v>
      </c>
      <c r="AG34" s="326" t="s">
        <v>83</v>
      </c>
      <c r="AH34" s="325" t="s">
        <v>83</v>
      </c>
      <c r="AI34" s="326" t="s">
        <v>83</v>
      </c>
      <c r="AJ34" s="325">
        <v>4</v>
      </c>
      <c r="AK34" s="326" t="s">
        <v>83</v>
      </c>
      <c r="AL34" s="325" t="s">
        <v>87</v>
      </c>
      <c r="AM34" s="326" t="s">
        <v>83</v>
      </c>
      <c r="AN34" s="325" t="s">
        <v>87</v>
      </c>
      <c r="AO34" s="326" t="s">
        <v>87</v>
      </c>
      <c r="AP34" s="325" t="s">
        <v>87</v>
      </c>
      <c r="AQ34" s="326" t="s">
        <v>87</v>
      </c>
      <c r="AR34" s="325" t="s">
        <v>87</v>
      </c>
      <c r="AS34" s="326" t="s">
        <v>83</v>
      </c>
      <c r="AT34" s="325" t="s">
        <v>83</v>
      </c>
      <c r="AU34" s="326" t="s">
        <v>87</v>
      </c>
      <c r="AV34" s="325" t="s">
        <v>87</v>
      </c>
      <c r="AW34" s="326" t="s">
        <v>83</v>
      </c>
      <c r="AX34" s="325" t="s">
        <v>83</v>
      </c>
      <c r="AY34" s="326" t="s">
        <v>87</v>
      </c>
      <c r="AZ34" s="325" t="s">
        <v>633</v>
      </c>
      <c r="BA34" s="326" t="s">
        <v>83</v>
      </c>
      <c r="BB34" s="325" t="s">
        <v>83</v>
      </c>
      <c r="BC34" s="326"/>
      <c r="BD34" s="325" t="s">
        <v>87</v>
      </c>
      <c r="BE34" s="326" t="s">
        <v>87</v>
      </c>
      <c r="BF34" s="325" t="s">
        <v>87</v>
      </c>
      <c r="BG34" s="326" t="s">
        <v>87</v>
      </c>
      <c r="BH34" s="330" t="s">
        <v>109</v>
      </c>
      <c r="BI34" s="329" t="s">
        <v>842</v>
      </c>
      <c r="BJ34" s="329" t="s">
        <v>185</v>
      </c>
      <c r="BK34" s="376">
        <v>43735</v>
      </c>
      <c r="BL34" s="376">
        <v>43794</v>
      </c>
      <c r="BM34" s="311">
        <v>193638970552</v>
      </c>
      <c r="BN34" s="296" t="s">
        <v>636</v>
      </c>
      <c r="BO34" s="297" t="s">
        <v>186</v>
      </c>
      <c r="BP34" s="329">
        <v>44</v>
      </c>
      <c r="BQ34" s="377">
        <f t="shared" si="1"/>
        <v>25</v>
      </c>
    </row>
    <row r="35" spans="1:69" ht="21" customHeight="1" thickBot="1">
      <c r="A35" s="286"/>
      <c r="B35" s="243" t="s">
        <v>120</v>
      </c>
      <c r="C35" s="290"/>
      <c r="D35" s="237" t="s">
        <v>71</v>
      </c>
      <c r="E35" s="238" t="s">
        <v>72</v>
      </c>
      <c r="F35" s="239" t="s">
        <v>92</v>
      </c>
      <c r="G35" s="296" t="s">
        <v>187</v>
      </c>
      <c r="H35" s="293" t="s">
        <v>188</v>
      </c>
      <c r="I35" s="293" t="s">
        <v>178</v>
      </c>
      <c r="J35" s="294" t="s">
        <v>75</v>
      </c>
      <c r="K35" s="253" t="s">
        <v>76</v>
      </c>
      <c r="L35" s="366">
        <v>388.23529411764707</v>
      </c>
      <c r="M35" s="322" t="s">
        <v>77</v>
      </c>
      <c r="N35" s="325" t="s">
        <v>102</v>
      </c>
      <c r="O35" s="326" t="s">
        <v>105</v>
      </c>
      <c r="P35" s="325" t="s">
        <v>106</v>
      </c>
      <c r="Q35" s="326" t="s">
        <v>103</v>
      </c>
      <c r="R35" s="325" t="s">
        <v>82</v>
      </c>
      <c r="S35" s="326" t="s">
        <v>83</v>
      </c>
      <c r="T35" s="325" t="s">
        <v>107</v>
      </c>
      <c r="U35" s="326" t="s">
        <v>104</v>
      </c>
      <c r="V35" s="317" t="s">
        <v>77</v>
      </c>
      <c r="W35" s="316">
        <v>0.99</v>
      </c>
      <c r="X35" s="317">
        <v>0.85</v>
      </c>
      <c r="Y35" s="316">
        <v>0.99</v>
      </c>
      <c r="Z35" s="317" t="s">
        <v>77</v>
      </c>
      <c r="AA35" s="316" t="s">
        <v>86</v>
      </c>
      <c r="AB35" s="325" t="s">
        <v>87</v>
      </c>
      <c r="AC35" s="326" t="s">
        <v>87</v>
      </c>
      <c r="AD35" s="325" t="s">
        <v>83</v>
      </c>
      <c r="AE35" s="326" t="s">
        <v>83</v>
      </c>
      <c r="AF35" s="325" t="s">
        <v>87</v>
      </c>
      <c r="AG35" s="326" t="s">
        <v>87</v>
      </c>
      <c r="AH35" s="325" t="s">
        <v>83</v>
      </c>
      <c r="AI35" s="326" t="s">
        <v>83</v>
      </c>
      <c r="AJ35" s="325">
        <v>4</v>
      </c>
      <c r="AK35" s="326" t="s">
        <v>83</v>
      </c>
      <c r="AL35" s="325" t="s">
        <v>87</v>
      </c>
      <c r="AM35" s="326" t="s">
        <v>83</v>
      </c>
      <c r="AN35" s="325" t="s">
        <v>87</v>
      </c>
      <c r="AO35" s="326" t="s">
        <v>87</v>
      </c>
      <c r="AP35" s="325" t="s">
        <v>87</v>
      </c>
      <c r="AQ35" s="326" t="s">
        <v>87</v>
      </c>
      <c r="AR35" s="325" t="s">
        <v>87</v>
      </c>
      <c r="AS35" s="326" t="s">
        <v>87</v>
      </c>
      <c r="AT35" s="325" t="s">
        <v>83</v>
      </c>
      <c r="AU35" s="326" t="s">
        <v>87</v>
      </c>
      <c r="AV35" s="325" t="s">
        <v>87</v>
      </c>
      <c r="AW35" s="326" t="s">
        <v>83</v>
      </c>
      <c r="AX35" s="325" t="s">
        <v>87</v>
      </c>
      <c r="AY35" s="326" t="s">
        <v>87</v>
      </c>
      <c r="AZ35" s="325" t="s">
        <v>632</v>
      </c>
      <c r="BA35" s="326" t="s">
        <v>83</v>
      </c>
      <c r="BB35" s="325" t="s">
        <v>83</v>
      </c>
      <c r="BC35" s="326" t="s">
        <v>87</v>
      </c>
      <c r="BD35" s="325" t="s">
        <v>87</v>
      </c>
      <c r="BE35" s="326" t="s">
        <v>87</v>
      </c>
      <c r="BF35" s="325" t="s">
        <v>87</v>
      </c>
      <c r="BG35" s="326" t="s">
        <v>87</v>
      </c>
      <c r="BH35" s="330" t="s">
        <v>109</v>
      </c>
      <c r="BI35" s="329" t="s">
        <v>839</v>
      </c>
      <c r="BJ35" s="329" t="s">
        <v>189</v>
      </c>
      <c r="BK35" s="376">
        <v>43746</v>
      </c>
      <c r="BL35" s="376">
        <v>43878</v>
      </c>
      <c r="BM35" s="311">
        <v>193638970866</v>
      </c>
      <c r="BN35" s="296" t="s">
        <v>636</v>
      </c>
      <c r="BO35" s="297" t="s">
        <v>186</v>
      </c>
      <c r="BP35" s="329">
        <v>44</v>
      </c>
      <c r="BQ35" s="377">
        <f t="shared" si="1"/>
        <v>26</v>
      </c>
    </row>
    <row r="36" spans="1:69" ht="21" customHeight="1" thickBot="1">
      <c r="A36" s="286"/>
      <c r="B36" s="244" t="s">
        <v>132</v>
      </c>
      <c r="C36" s="245" t="s">
        <v>135</v>
      </c>
      <c r="D36" s="237" t="s">
        <v>639</v>
      </c>
      <c r="E36" s="238" t="s">
        <v>72</v>
      </c>
      <c r="F36" s="239" t="s">
        <v>92</v>
      </c>
      <c r="G36" s="296" t="s">
        <v>621</v>
      </c>
      <c r="H36" s="293" t="s">
        <v>620</v>
      </c>
      <c r="I36" s="293" t="s">
        <v>178</v>
      </c>
      <c r="J36" s="294" t="s">
        <v>75</v>
      </c>
      <c r="K36" s="253" t="s">
        <v>76</v>
      </c>
      <c r="L36" s="366">
        <v>411.76470588235293</v>
      </c>
      <c r="M36" s="322" t="s">
        <v>77</v>
      </c>
      <c r="N36" s="325" t="s">
        <v>102</v>
      </c>
      <c r="O36" s="326" t="s">
        <v>105</v>
      </c>
      <c r="P36" s="325" t="s">
        <v>106</v>
      </c>
      <c r="Q36" s="326" t="s">
        <v>103</v>
      </c>
      <c r="R36" s="325" t="s">
        <v>82</v>
      </c>
      <c r="S36" s="326" t="s">
        <v>83</v>
      </c>
      <c r="T36" s="325" t="s">
        <v>107</v>
      </c>
      <c r="U36" s="326" t="s">
        <v>104</v>
      </c>
      <c r="V36" s="317" t="s">
        <v>77</v>
      </c>
      <c r="W36" s="316">
        <v>0.99</v>
      </c>
      <c r="X36" s="317">
        <v>0.95</v>
      </c>
      <c r="Y36" s="316">
        <v>0.99</v>
      </c>
      <c r="Z36" s="317" t="s">
        <v>528</v>
      </c>
      <c r="AA36" s="316" t="s">
        <v>86</v>
      </c>
      <c r="AB36" s="325" t="s">
        <v>87</v>
      </c>
      <c r="AC36" s="326" t="s">
        <v>87</v>
      </c>
      <c r="AD36" s="325" t="s">
        <v>83</v>
      </c>
      <c r="AE36" s="326" t="s">
        <v>87</v>
      </c>
      <c r="AF36" s="325" t="s">
        <v>87</v>
      </c>
      <c r="AG36" s="326" t="s">
        <v>87</v>
      </c>
      <c r="AH36" s="325" t="s">
        <v>83</v>
      </c>
      <c r="AI36" s="326" t="s">
        <v>87</v>
      </c>
      <c r="AJ36" s="325">
        <v>4</v>
      </c>
      <c r="AK36" s="326" t="s">
        <v>83</v>
      </c>
      <c r="AL36" s="325" t="s">
        <v>87</v>
      </c>
      <c r="AM36" s="326" t="s">
        <v>83</v>
      </c>
      <c r="AN36" s="325" t="s">
        <v>87</v>
      </c>
      <c r="AO36" s="326" t="s">
        <v>87</v>
      </c>
      <c r="AP36" s="325" t="s">
        <v>87</v>
      </c>
      <c r="AQ36" s="326" t="s">
        <v>87</v>
      </c>
      <c r="AR36" s="325" t="s">
        <v>87</v>
      </c>
      <c r="AS36" s="326" t="s">
        <v>87</v>
      </c>
      <c r="AT36" s="325" t="s">
        <v>83</v>
      </c>
      <c r="AU36" s="326" t="s">
        <v>87</v>
      </c>
      <c r="AV36" s="325" t="s">
        <v>87</v>
      </c>
      <c r="AW36" s="326" t="s">
        <v>83</v>
      </c>
      <c r="AX36" s="325" t="s">
        <v>87</v>
      </c>
      <c r="AY36" s="326" t="s">
        <v>87</v>
      </c>
      <c r="AZ36" s="325" t="s">
        <v>633</v>
      </c>
      <c r="BA36" s="326" t="s">
        <v>83</v>
      </c>
      <c r="BB36" s="325" t="s">
        <v>83</v>
      </c>
      <c r="BC36" s="326"/>
      <c r="BD36" s="325" t="s">
        <v>87</v>
      </c>
      <c r="BE36" s="326" t="s">
        <v>87</v>
      </c>
      <c r="BF36" s="325" t="s">
        <v>87</v>
      </c>
      <c r="BG36" s="326" t="s">
        <v>87</v>
      </c>
      <c r="BH36" s="330" t="s">
        <v>109</v>
      </c>
      <c r="BI36" s="329" t="s">
        <v>842</v>
      </c>
      <c r="BJ36" s="329" t="s">
        <v>187</v>
      </c>
      <c r="BK36" s="376">
        <v>44659</v>
      </c>
      <c r="BL36" s="376">
        <v>44729</v>
      </c>
      <c r="BM36" s="311">
        <v>196379715147</v>
      </c>
      <c r="BN36" s="296" t="s">
        <v>636</v>
      </c>
      <c r="BO36" s="297"/>
      <c r="BP36" s="329">
        <v>32</v>
      </c>
      <c r="BQ36" s="377">
        <f t="shared" si="1"/>
        <v>27</v>
      </c>
    </row>
    <row r="37" spans="1:69" ht="21" customHeight="1" thickBot="1">
      <c r="A37" s="286"/>
      <c r="B37" s="244" t="s">
        <v>132</v>
      </c>
      <c r="C37" s="290"/>
      <c r="D37" s="237" t="s">
        <v>71</v>
      </c>
      <c r="E37" s="238" t="s">
        <v>72</v>
      </c>
      <c r="F37" s="239" t="s">
        <v>92</v>
      </c>
      <c r="G37" s="296" t="s">
        <v>190</v>
      </c>
      <c r="H37" s="293" t="s">
        <v>191</v>
      </c>
      <c r="I37" s="293" t="s">
        <v>178</v>
      </c>
      <c r="J37" s="294" t="s">
        <v>75</v>
      </c>
      <c r="K37" s="253" t="s">
        <v>76</v>
      </c>
      <c r="L37" s="484">
        <v>805.88235294117646</v>
      </c>
      <c r="M37" s="322" t="s">
        <v>77</v>
      </c>
      <c r="N37" s="325" t="s">
        <v>102</v>
      </c>
      <c r="O37" s="326" t="s">
        <v>110</v>
      </c>
      <c r="P37" s="325" t="s">
        <v>111</v>
      </c>
      <c r="Q37" s="326" t="s">
        <v>103</v>
      </c>
      <c r="R37" s="325" t="s">
        <v>82</v>
      </c>
      <c r="S37" s="326"/>
      <c r="T37" s="325" t="s">
        <v>192</v>
      </c>
      <c r="U37" s="326" t="s">
        <v>104</v>
      </c>
      <c r="V37" s="317" t="s">
        <v>77</v>
      </c>
      <c r="W37" s="316">
        <v>1</v>
      </c>
      <c r="X37" s="262">
        <v>0.99099999999999999</v>
      </c>
      <c r="Y37" s="316" t="s">
        <v>77</v>
      </c>
      <c r="Z37" s="317" t="s">
        <v>527</v>
      </c>
      <c r="AA37" s="316" t="s">
        <v>162</v>
      </c>
      <c r="AB37" s="325" t="s">
        <v>87</v>
      </c>
      <c r="AC37" s="326"/>
      <c r="AD37" s="325"/>
      <c r="AE37" s="326"/>
      <c r="AF37" s="325" t="s">
        <v>87</v>
      </c>
      <c r="AG37" s="326" t="s">
        <v>87</v>
      </c>
      <c r="AH37" s="325"/>
      <c r="AI37" s="326" t="s">
        <v>87</v>
      </c>
      <c r="AJ37" s="325">
        <v>3</v>
      </c>
      <c r="AK37" s="326"/>
      <c r="AL37" s="325" t="s">
        <v>87</v>
      </c>
      <c r="AM37" s="326"/>
      <c r="AN37" s="325" t="s">
        <v>87</v>
      </c>
      <c r="AO37" s="326" t="s">
        <v>87</v>
      </c>
      <c r="AP37" s="325" t="s">
        <v>87</v>
      </c>
      <c r="AQ37" s="326" t="s">
        <v>87</v>
      </c>
      <c r="AR37" s="325" t="s">
        <v>87</v>
      </c>
      <c r="AS37" s="326" t="s">
        <v>87</v>
      </c>
      <c r="AT37" s="325"/>
      <c r="AU37" s="326" t="s">
        <v>87</v>
      </c>
      <c r="AV37" s="325" t="s">
        <v>87</v>
      </c>
      <c r="AW37" s="326"/>
      <c r="AX37" s="325" t="s">
        <v>87</v>
      </c>
      <c r="AY37" s="326" t="s">
        <v>87</v>
      </c>
      <c r="AZ37" s="325" t="s">
        <v>632</v>
      </c>
      <c r="BA37" s="326"/>
      <c r="BB37" s="325"/>
      <c r="BC37" s="326" t="s">
        <v>87</v>
      </c>
      <c r="BD37" s="325" t="s">
        <v>87</v>
      </c>
      <c r="BE37" s="326"/>
      <c r="BF37" s="325"/>
      <c r="BG37" s="326"/>
      <c r="BH37" s="330" t="s">
        <v>163</v>
      </c>
      <c r="BI37" s="329" t="s">
        <v>843</v>
      </c>
      <c r="BJ37" s="329" t="s">
        <v>77</v>
      </c>
      <c r="BK37" s="376">
        <v>44393</v>
      </c>
      <c r="BL37" s="376">
        <v>44459</v>
      </c>
      <c r="BM37" s="311">
        <v>195713542999</v>
      </c>
      <c r="BN37" s="296" t="s">
        <v>636</v>
      </c>
      <c r="BO37" s="297"/>
      <c r="BP37" s="329">
        <v>24</v>
      </c>
      <c r="BQ37" s="377">
        <f t="shared" si="1"/>
        <v>28</v>
      </c>
    </row>
    <row r="38" spans="1:69" ht="21" customHeight="1" thickBot="1">
      <c r="A38" s="286"/>
      <c r="B38" s="244" t="s">
        <v>132</v>
      </c>
      <c r="C38" s="245" t="s">
        <v>135</v>
      </c>
      <c r="D38" s="237" t="s">
        <v>639</v>
      </c>
      <c r="E38" s="238" t="s">
        <v>72</v>
      </c>
      <c r="F38" s="239" t="s">
        <v>92</v>
      </c>
      <c r="G38" s="296" t="s">
        <v>194</v>
      </c>
      <c r="H38" s="305" t="s">
        <v>587</v>
      </c>
      <c r="I38" s="293" t="s">
        <v>178</v>
      </c>
      <c r="J38" s="475" t="s">
        <v>989</v>
      </c>
      <c r="K38" s="474" t="s">
        <v>76</v>
      </c>
      <c r="L38" s="366">
        <v>2352</v>
      </c>
      <c r="M38" s="322" t="s">
        <v>77</v>
      </c>
      <c r="N38" s="325" t="s">
        <v>102</v>
      </c>
      <c r="O38" s="326" t="s">
        <v>110</v>
      </c>
      <c r="P38" s="325" t="s">
        <v>111</v>
      </c>
      <c r="Q38" s="326" t="s">
        <v>103</v>
      </c>
      <c r="R38" s="325" t="s">
        <v>82</v>
      </c>
      <c r="S38" s="326" t="s">
        <v>83</v>
      </c>
      <c r="T38" s="325" t="s">
        <v>196</v>
      </c>
      <c r="U38" s="326" t="s">
        <v>197</v>
      </c>
      <c r="V38" s="317" t="s">
        <v>77</v>
      </c>
      <c r="W38" s="316">
        <v>1</v>
      </c>
      <c r="X38" s="262">
        <v>0.995</v>
      </c>
      <c r="Y38" s="316">
        <v>1</v>
      </c>
      <c r="Z38" s="317" t="s">
        <v>619</v>
      </c>
      <c r="AA38" s="316" t="s">
        <v>162</v>
      </c>
      <c r="AB38" s="325" t="s">
        <v>87</v>
      </c>
      <c r="AC38" s="326" t="s">
        <v>87</v>
      </c>
      <c r="AD38" s="325" t="s">
        <v>83</v>
      </c>
      <c r="AE38" s="326" t="s">
        <v>87</v>
      </c>
      <c r="AF38" s="325" t="s">
        <v>87</v>
      </c>
      <c r="AG38" s="326" t="s">
        <v>87</v>
      </c>
      <c r="AH38" s="325" t="s">
        <v>83</v>
      </c>
      <c r="AI38" s="326" t="s">
        <v>87</v>
      </c>
      <c r="AJ38" s="325">
        <v>3</v>
      </c>
      <c r="AK38" s="326" t="s">
        <v>83</v>
      </c>
      <c r="AL38" s="325" t="s">
        <v>87</v>
      </c>
      <c r="AM38" s="326" t="s">
        <v>83</v>
      </c>
      <c r="AN38" s="325" t="s">
        <v>87</v>
      </c>
      <c r="AO38" s="326" t="s">
        <v>87</v>
      </c>
      <c r="AP38" s="325" t="s">
        <v>87</v>
      </c>
      <c r="AQ38" s="326" t="s">
        <v>87</v>
      </c>
      <c r="AR38" s="325" t="s">
        <v>87</v>
      </c>
      <c r="AS38" s="326" t="s">
        <v>83</v>
      </c>
      <c r="AT38" s="325" t="s">
        <v>83</v>
      </c>
      <c r="AU38" s="326" t="s">
        <v>87</v>
      </c>
      <c r="AV38" s="325" t="s">
        <v>87</v>
      </c>
      <c r="AW38" s="326" t="s">
        <v>83</v>
      </c>
      <c r="AX38" s="325" t="s">
        <v>87</v>
      </c>
      <c r="AY38" s="326" t="s">
        <v>87</v>
      </c>
      <c r="AZ38" s="325" t="s">
        <v>632</v>
      </c>
      <c r="BA38" s="326" t="s">
        <v>83</v>
      </c>
      <c r="BB38" s="325" t="s">
        <v>83</v>
      </c>
      <c r="BC38" s="326" t="s">
        <v>83</v>
      </c>
      <c r="BD38" s="325" t="s">
        <v>87</v>
      </c>
      <c r="BE38" s="326" t="s">
        <v>87</v>
      </c>
      <c r="BF38" s="389">
        <v>9</v>
      </c>
      <c r="BG38" s="326" t="s">
        <v>83</v>
      </c>
      <c r="BH38" s="330" t="s">
        <v>163</v>
      </c>
      <c r="BI38" s="329" t="s">
        <v>840</v>
      </c>
      <c r="BJ38" s="329" t="s">
        <v>77</v>
      </c>
      <c r="BK38" s="376">
        <v>44104</v>
      </c>
      <c r="BL38" s="376">
        <v>44161</v>
      </c>
      <c r="BM38" s="378">
        <v>195235918494</v>
      </c>
      <c r="BN38" s="296" t="s">
        <v>636</v>
      </c>
      <c r="BO38" s="297" t="s">
        <v>186</v>
      </c>
      <c r="BP38" s="329">
        <v>28</v>
      </c>
      <c r="BQ38" s="377">
        <f t="shared" si="1"/>
        <v>29</v>
      </c>
    </row>
    <row r="39" spans="1:69" ht="21" customHeight="1" thickBot="1">
      <c r="A39" s="286"/>
      <c r="B39" s="244" t="s">
        <v>132</v>
      </c>
      <c r="C39" s="245" t="s">
        <v>135</v>
      </c>
      <c r="D39" s="237" t="s">
        <v>639</v>
      </c>
      <c r="E39" s="238" t="s">
        <v>72</v>
      </c>
      <c r="F39" s="239" t="s">
        <v>92</v>
      </c>
      <c r="G39" s="495" t="s">
        <v>1087</v>
      </c>
      <c r="H39" s="496" t="s">
        <v>1088</v>
      </c>
      <c r="I39" s="496" t="s">
        <v>178</v>
      </c>
      <c r="J39" s="475" t="s">
        <v>989</v>
      </c>
      <c r="K39" s="474" t="s">
        <v>76</v>
      </c>
      <c r="L39" s="497">
        <v>1138.8235294117646</v>
      </c>
      <c r="M39" s="322" t="s">
        <v>77</v>
      </c>
      <c r="N39" s="498" t="s">
        <v>102</v>
      </c>
      <c r="O39" s="499" t="s">
        <v>110</v>
      </c>
      <c r="P39" s="498" t="s">
        <v>111</v>
      </c>
      <c r="Q39" s="499" t="s">
        <v>103</v>
      </c>
      <c r="R39" s="498" t="s">
        <v>82</v>
      </c>
      <c r="S39" s="499" t="s">
        <v>83</v>
      </c>
      <c r="T39" s="498" t="s">
        <v>196</v>
      </c>
      <c r="U39" s="499" t="s">
        <v>197</v>
      </c>
      <c r="V39" s="500" t="s">
        <v>77</v>
      </c>
      <c r="W39" s="501">
        <v>1</v>
      </c>
      <c r="X39" s="502">
        <v>1</v>
      </c>
      <c r="Y39" s="501">
        <v>1</v>
      </c>
      <c r="Z39" s="317" t="s">
        <v>77</v>
      </c>
      <c r="AA39" s="503" t="s">
        <v>162</v>
      </c>
      <c r="AB39" s="325" t="s">
        <v>87</v>
      </c>
      <c r="AC39" s="505" t="s">
        <v>87</v>
      </c>
      <c r="AD39" s="504" t="s">
        <v>83</v>
      </c>
      <c r="AE39" s="505" t="s">
        <v>87</v>
      </c>
      <c r="AF39" s="504" t="s">
        <v>87</v>
      </c>
      <c r="AG39" s="505" t="s">
        <v>87</v>
      </c>
      <c r="AH39" s="504" t="s">
        <v>83</v>
      </c>
      <c r="AI39" s="503" t="s">
        <v>87</v>
      </c>
      <c r="AJ39" s="504">
        <v>3</v>
      </c>
      <c r="AK39" s="505" t="s">
        <v>83</v>
      </c>
      <c r="AL39" s="504" t="s">
        <v>87</v>
      </c>
      <c r="AM39" s="505" t="s">
        <v>83</v>
      </c>
      <c r="AN39" s="504" t="s">
        <v>87</v>
      </c>
      <c r="AO39" s="505" t="s">
        <v>87</v>
      </c>
      <c r="AP39" s="504" t="s">
        <v>87</v>
      </c>
      <c r="AQ39" s="505" t="s">
        <v>87</v>
      </c>
      <c r="AR39" s="504" t="s">
        <v>87</v>
      </c>
      <c r="AS39" s="505" t="s">
        <v>83</v>
      </c>
      <c r="AT39" s="504" t="s">
        <v>83</v>
      </c>
      <c r="AU39" s="505" t="s">
        <v>87</v>
      </c>
      <c r="AV39" s="504" t="s">
        <v>87</v>
      </c>
      <c r="AW39" s="505" t="s">
        <v>83</v>
      </c>
      <c r="AX39" s="504" t="s">
        <v>87</v>
      </c>
      <c r="AY39" s="505" t="s">
        <v>87</v>
      </c>
      <c r="AZ39" s="504" t="s">
        <v>633</v>
      </c>
      <c r="BA39" s="505" t="s">
        <v>83</v>
      </c>
      <c r="BB39" s="504" t="s">
        <v>83</v>
      </c>
      <c r="BC39" s="505"/>
      <c r="BD39" s="325" t="s">
        <v>87</v>
      </c>
      <c r="BE39" s="326" t="s">
        <v>87</v>
      </c>
      <c r="BF39" s="389">
        <v>9</v>
      </c>
      <c r="BG39" s="505" t="s">
        <v>83</v>
      </c>
      <c r="BH39" s="513" t="s">
        <v>163</v>
      </c>
      <c r="BI39" s="507" t="s">
        <v>77</v>
      </c>
      <c r="BJ39" s="329" t="s">
        <v>77</v>
      </c>
      <c r="BK39" s="509">
        <v>44104</v>
      </c>
      <c r="BL39" s="509">
        <v>44161</v>
      </c>
      <c r="BM39" s="510">
        <v>195235918494</v>
      </c>
      <c r="BN39" s="511" t="s">
        <v>1003</v>
      </c>
      <c r="BO39" s="512">
        <v>28</v>
      </c>
      <c r="BP39" s="512">
        <v>7</v>
      </c>
      <c r="BQ39" s="377">
        <f t="shared" si="1"/>
        <v>30</v>
      </c>
    </row>
    <row r="40" spans="1:69" ht="21" customHeight="1" thickBot="1">
      <c r="A40" s="286"/>
      <c r="B40" s="244" t="s">
        <v>132</v>
      </c>
      <c r="C40" s="245" t="s">
        <v>135</v>
      </c>
      <c r="D40" s="237" t="s">
        <v>639</v>
      </c>
      <c r="E40" s="238" t="s">
        <v>72</v>
      </c>
      <c r="F40" s="239" t="s">
        <v>92</v>
      </c>
      <c r="G40" s="495" t="s">
        <v>1090</v>
      </c>
      <c r="H40" s="496" t="s">
        <v>1091</v>
      </c>
      <c r="I40" s="496" t="s">
        <v>178</v>
      </c>
      <c r="J40" s="475" t="s">
        <v>989</v>
      </c>
      <c r="K40" s="474" t="s">
        <v>76</v>
      </c>
      <c r="L40" s="497">
        <v>1264.7058823529412</v>
      </c>
      <c r="M40" s="322"/>
      <c r="N40" s="498" t="s">
        <v>168</v>
      </c>
      <c r="O40" s="499" t="s">
        <v>110</v>
      </c>
      <c r="P40" s="498" t="s">
        <v>111</v>
      </c>
      <c r="Q40" s="499" t="s">
        <v>103</v>
      </c>
      <c r="R40" s="498" t="s">
        <v>82</v>
      </c>
      <c r="S40" s="499"/>
      <c r="T40" s="498" t="s">
        <v>1089</v>
      </c>
      <c r="U40" s="499" t="s">
        <v>104</v>
      </c>
      <c r="V40" s="500" t="s">
        <v>77</v>
      </c>
      <c r="W40" s="501" t="s">
        <v>77</v>
      </c>
      <c r="X40" s="502">
        <v>0.99</v>
      </c>
      <c r="Y40" s="501">
        <v>0.81</v>
      </c>
      <c r="Z40" s="317" t="s">
        <v>77</v>
      </c>
      <c r="AA40" s="503" t="s">
        <v>162</v>
      </c>
      <c r="AB40" s="504" t="s">
        <v>87</v>
      </c>
      <c r="AC40" s="503"/>
      <c r="AD40" s="504"/>
      <c r="AE40" s="505" t="s">
        <v>87</v>
      </c>
      <c r="AF40" s="504" t="s">
        <v>87</v>
      </c>
      <c r="AG40" s="503" t="s">
        <v>87</v>
      </c>
      <c r="AH40" s="504"/>
      <c r="AI40" s="503" t="s">
        <v>87</v>
      </c>
      <c r="AJ40" s="504">
        <v>3</v>
      </c>
      <c r="AK40" s="505"/>
      <c r="AL40" s="504" t="s">
        <v>87</v>
      </c>
      <c r="AM40" s="505"/>
      <c r="AN40" s="504" t="s">
        <v>87</v>
      </c>
      <c r="AO40" s="505" t="s">
        <v>87</v>
      </c>
      <c r="AP40" s="504" t="s">
        <v>87</v>
      </c>
      <c r="AQ40" s="505" t="s">
        <v>87</v>
      </c>
      <c r="AR40" s="504" t="s">
        <v>87</v>
      </c>
      <c r="AS40" s="503" t="s">
        <v>87</v>
      </c>
      <c r="AT40" s="504"/>
      <c r="AU40" s="505" t="s">
        <v>87</v>
      </c>
      <c r="AV40" s="504" t="s">
        <v>87</v>
      </c>
      <c r="AW40" s="505"/>
      <c r="AX40" s="504" t="s">
        <v>87</v>
      </c>
      <c r="AY40" s="503" t="s">
        <v>87</v>
      </c>
      <c r="AZ40" s="504" t="s">
        <v>633</v>
      </c>
      <c r="BA40" s="503"/>
      <c r="BB40" s="504"/>
      <c r="BC40" s="505"/>
      <c r="BD40" s="504" t="s">
        <v>87</v>
      </c>
      <c r="BE40" s="326" t="s">
        <v>87</v>
      </c>
      <c r="BF40" s="389">
        <v>9</v>
      </c>
      <c r="BG40" s="326" t="s">
        <v>87</v>
      </c>
      <c r="BH40" s="506" t="s">
        <v>109</v>
      </c>
      <c r="BI40" s="507" t="s">
        <v>77</v>
      </c>
      <c r="BJ40" s="329" t="s">
        <v>77</v>
      </c>
      <c r="BK40" s="508">
        <v>45126</v>
      </c>
      <c r="BL40" s="508">
        <v>45175</v>
      </c>
      <c r="BM40" s="510">
        <v>196804351018</v>
      </c>
      <c r="BN40" s="511" t="s">
        <v>1003</v>
      </c>
      <c r="BO40" s="512">
        <v>28</v>
      </c>
      <c r="BP40" s="512">
        <v>7</v>
      </c>
      <c r="BQ40" s="377">
        <f t="shared" si="1"/>
        <v>31</v>
      </c>
    </row>
    <row r="41" spans="1:69" ht="21" customHeight="1" thickBot="1">
      <c r="A41" s="286"/>
      <c r="B41" s="244" t="s">
        <v>132</v>
      </c>
      <c r="C41" s="245" t="s">
        <v>135</v>
      </c>
      <c r="D41" s="237" t="s">
        <v>639</v>
      </c>
      <c r="E41" s="238" t="s">
        <v>72</v>
      </c>
      <c r="F41" s="239" t="s">
        <v>92</v>
      </c>
      <c r="G41" s="296" t="s">
        <v>1002</v>
      </c>
      <c r="H41" s="293" t="s">
        <v>990</v>
      </c>
      <c r="I41" s="293" t="s">
        <v>178</v>
      </c>
      <c r="J41" s="294" t="s">
        <v>75</v>
      </c>
      <c r="K41" s="251" t="s">
        <v>76</v>
      </c>
      <c r="L41" s="366">
        <v>676.47058823529414</v>
      </c>
      <c r="M41" s="322" t="s">
        <v>77</v>
      </c>
      <c r="N41" s="325" t="s">
        <v>168</v>
      </c>
      <c r="O41" s="326" t="s">
        <v>110</v>
      </c>
      <c r="P41" s="325" t="s">
        <v>111</v>
      </c>
      <c r="Q41" s="326" t="s">
        <v>103</v>
      </c>
      <c r="R41" s="325" t="s">
        <v>82</v>
      </c>
      <c r="S41" s="326"/>
      <c r="T41" s="325" t="s">
        <v>200</v>
      </c>
      <c r="U41" s="326" t="s">
        <v>104</v>
      </c>
      <c r="V41" s="317" t="s">
        <v>77</v>
      </c>
      <c r="W41" s="316">
        <v>1</v>
      </c>
      <c r="X41" s="451">
        <v>0.95</v>
      </c>
      <c r="Y41" s="316" t="s">
        <v>77</v>
      </c>
      <c r="Z41" s="317" t="s">
        <v>528</v>
      </c>
      <c r="AA41" s="316" t="s">
        <v>108</v>
      </c>
      <c r="AB41" s="325" t="s">
        <v>87</v>
      </c>
      <c r="AC41" s="326"/>
      <c r="AD41" s="325" t="s">
        <v>87</v>
      </c>
      <c r="AE41" s="326" t="s">
        <v>87</v>
      </c>
      <c r="AF41" s="325"/>
      <c r="AG41" s="326" t="s">
        <v>87</v>
      </c>
      <c r="AH41" s="325"/>
      <c r="AI41" s="326" t="s">
        <v>87</v>
      </c>
      <c r="AJ41" s="325">
        <v>3</v>
      </c>
      <c r="AK41" s="326"/>
      <c r="AL41" s="325" t="s">
        <v>87</v>
      </c>
      <c r="AM41" s="326"/>
      <c r="AN41" s="325" t="s">
        <v>87</v>
      </c>
      <c r="AO41" s="326" t="s">
        <v>87</v>
      </c>
      <c r="AP41" s="325" t="s">
        <v>87</v>
      </c>
      <c r="AQ41" s="326" t="s">
        <v>87</v>
      </c>
      <c r="AR41" s="325" t="s">
        <v>87</v>
      </c>
      <c r="AS41" s="326" t="s">
        <v>87</v>
      </c>
      <c r="AT41" s="328"/>
      <c r="AU41" s="319" t="s">
        <v>87</v>
      </c>
      <c r="AV41" s="325" t="s">
        <v>87</v>
      </c>
      <c r="AW41" s="319" t="s">
        <v>87</v>
      </c>
      <c r="AX41" s="328" t="s">
        <v>87</v>
      </c>
      <c r="AY41" s="326" t="s">
        <v>87</v>
      </c>
      <c r="AZ41" s="325" t="s">
        <v>633</v>
      </c>
      <c r="BA41" s="327"/>
      <c r="BB41" s="328"/>
      <c r="BC41" s="319"/>
      <c r="BD41" s="328" t="s">
        <v>87</v>
      </c>
      <c r="BE41" s="326" t="s">
        <v>87</v>
      </c>
      <c r="BF41" s="328" t="s">
        <v>87</v>
      </c>
      <c r="BG41" s="319" t="s">
        <v>87</v>
      </c>
      <c r="BH41" s="330" t="s">
        <v>109</v>
      </c>
      <c r="BI41" s="329" t="s">
        <v>521</v>
      </c>
      <c r="BJ41" s="409" t="s">
        <v>198</v>
      </c>
      <c r="BK41" s="452" t="s">
        <v>1011</v>
      </c>
      <c r="BL41" s="452" t="s">
        <v>1010</v>
      </c>
      <c r="BM41" s="378">
        <v>196801194533</v>
      </c>
      <c r="BN41" s="296" t="s">
        <v>636</v>
      </c>
      <c r="BO41" s="296" t="s">
        <v>1003</v>
      </c>
      <c r="BP41" s="367">
        <v>32</v>
      </c>
      <c r="BQ41" s="377">
        <f t="shared" si="1"/>
        <v>32</v>
      </c>
    </row>
    <row r="42" spans="1:69" ht="21" customHeight="1" thickBot="1">
      <c r="A42" s="286"/>
      <c r="B42" s="244" t="s">
        <v>132</v>
      </c>
      <c r="C42" s="245" t="s">
        <v>135</v>
      </c>
      <c r="D42" s="237" t="s">
        <v>71</v>
      </c>
      <c r="E42" s="238" t="s">
        <v>72</v>
      </c>
      <c r="F42" s="239" t="s">
        <v>92</v>
      </c>
      <c r="G42" s="132" t="s">
        <v>1042</v>
      </c>
      <c r="H42" s="293" t="s">
        <v>202</v>
      </c>
      <c r="I42" s="293" t="s">
        <v>178</v>
      </c>
      <c r="J42" s="294" t="s">
        <v>75</v>
      </c>
      <c r="K42" s="253" t="s">
        <v>76</v>
      </c>
      <c r="L42" s="366">
        <v>889</v>
      </c>
      <c r="M42" s="322" t="s">
        <v>77</v>
      </c>
      <c r="N42" s="325" t="s">
        <v>203</v>
      </c>
      <c r="O42" s="326" t="s">
        <v>174</v>
      </c>
      <c r="P42" s="325" t="s">
        <v>175</v>
      </c>
      <c r="Q42" s="326" t="s">
        <v>103</v>
      </c>
      <c r="R42" s="325" t="s">
        <v>176</v>
      </c>
      <c r="S42" s="326" t="s">
        <v>87</v>
      </c>
      <c r="T42" s="325" t="s">
        <v>206</v>
      </c>
      <c r="U42" s="326" t="s">
        <v>104</v>
      </c>
      <c r="V42" s="317" t="s">
        <v>77</v>
      </c>
      <c r="W42" s="316">
        <v>0.99</v>
      </c>
      <c r="X42" s="317" t="s">
        <v>77</v>
      </c>
      <c r="Y42" s="316" t="s">
        <v>77</v>
      </c>
      <c r="Z42" s="317" t="s">
        <v>528</v>
      </c>
      <c r="AA42" s="316" t="s">
        <v>108</v>
      </c>
      <c r="AB42" s="325" t="s">
        <v>87</v>
      </c>
      <c r="AC42" s="326" t="s">
        <v>87</v>
      </c>
      <c r="AD42" s="325" t="s">
        <v>87</v>
      </c>
      <c r="AE42" s="326" t="s">
        <v>87</v>
      </c>
      <c r="AF42" s="325" t="s">
        <v>87</v>
      </c>
      <c r="AG42" s="326" t="s">
        <v>87</v>
      </c>
      <c r="AH42" s="325"/>
      <c r="AI42" s="326" t="s">
        <v>87</v>
      </c>
      <c r="AJ42" s="325">
        <v>3</v>
      </c>
      <c r="AK42" s="326"/>
      <c r="AL42" s="325" t="s">
        <v>87</v>
      </c>
      <c r="AM42" s="326" t="s">
        <v>87</v>
      </c>
      <c r="AN42" s="325" t="s">
        <v>87</v>
      </c>
      <c r="AO42" s="326" t="s">
        <v>87</v>
      </c>
      <c r="AP42" s="325"/>
      <c r="AQ42" s="326" t="s">
        <v>87</v>
      </c>
      <c r="AR42" s="325" t="s">
        <v>87</v>
      </c>
      <c r="AS42" s="326" t="s">
        <v>87</v>
      </c>
      <c r="AT42" s="325"/>
      <c r="AU42" s="326" t="s">
        <v>87</v>
      </c>
      <c r="AV42" s="325" t="s">
        <v>87</v>
      </c>
      <c r="AW42" s="326"/>
      <c r="AX42" s="325" t="s">
        <v>87</v>
      </c>
      <c r="AY42" s="326" t="s">
        <v>87</v>
      </c>
      <c r="AZ42" s="325" t="s">
        <v>632</v>
      </c>
      <c r="BA42" s="326"/>
      <c r="BB42" s="325"/>
      <c r="BC42" s="326" t="s">
        <v>87</v>
      </c>
      <c r="BD42" s="325"/>
      <c r="BE42" s="326" t="s">
        <v>87</v>
      </c>
      <c r="BF42" s="325" t="s">
        <v>87</v>
      </c>
      <c r="BG42" s="326" t="s">
        <v>87</v>
      </c>
      <c r="BH42" s="330" t="s">
        <v>109</v>
      </c>
      <c r="BI42" s="329" t="s">
        <v>839</v>
      </c>
      <c r="BJ42" s="329" t="s">
        <v>201</v>
      </c>
      <c r="BK42" s="376">
        <v>44364</v>
      </c>
      <c r="BL42" s="376">
        <v>44425</v>
      </c>
      <c r="BM42" s="311">
        <v>195713586733</v>
      </c>
      <c r="BN42" s="296" t="s">
        <v>636</v>
      </c>
      <c r="BO42" s="146"/>
      <c r="BP42" s="329">
        <v>24</v>
      </c>
      <c r="BQ42" s="377">
        <f t="shared" si="1"/>
        <v>33</v>
      </c>
    </row>
    <row r="43" spans="1:69" ht="21" customHeight="1" thickBot="1">
      <c r="A43" s="286"/>
      <c r="B43" s="243" t="s">
        <v>120</v>
      </c>
      <c r="C43" s="245" t="s">
        <v>135</v>
      </c>
      <c r="D43" s="237" t="s">
        <v>71</v>
      </c>
      <c r="E43" s="238" t="s">
        <v>72</v>
      </c>
      <c r="F43" s="241" t="s">
        <v>99</v>
      </c>
      <c r="G43" s="132" t="s">
        <v>207</v>
      </c>
      <c r="H43" s="293" t="s">
        <v>208</v>
      </c>
      <c r="I43" s="293" t="s">
        <v>178</v>
      </c>
      <c r="J43" s="294" t="s">
        <v>75</v>
      </c>
      <c r="K43" s="253" t="s">
        <v>76</v>
      </c>
      <c r="L43" s="395">
        <v>1587.0588235294117</v>
      </c>
      <c r="M43" s="322" t="s">
        <v>77</v>
      </c>
      <c r="N43" s="325" t="s">
        <v>209</v>
      </c>
      <c r="O43" s="326" t="s">
        <v>204</v>
      </c>
      <c r="P43" s="325" t="s">
        <v>205</v>
      </c>
      <c r="Q43" s="326" t="s">
        <v>103</v>
      </c>
      <c r="R43" s="325" t="s">
        <v>176</v>
      </c>
      <c r="S43" s="326" t="s">
        <v>87</v>
      </c>
      <c r="T43" s="325" t="s">
        <v>206</v>
      </c>
      <c r="U43" s="326" t="s">
        <v>104</v>
      </c>
      <c r="V43" s="317" t="s">
        <v>77</v>
      </c>
      <c r="W43" s="316">
        <v>0.99</v>
      </c>
      <c r="X43" s="317">
        <v>0.9</v>
      </c>
      <c r="Y43" s="316" t="s">
        <v>77</v>
      </c>
      <c r="Z43" s="317" t="s">
        <v>77</v>
      </c>
      <c r="AA43" s="316" t="s">
        <v>108</v>
      </c>
      <c r="AB43" s="325" t="s">
        <v>87</v>
      </c>
      <c r="AC43" s="326" t="s">
        <v>87</v>
      </c>
      <c r="AD43" s="325" t="s">
        <v>87</v>
      </c>
      <c r="AE43" s="326" t="s">
        <v>87</v>
      </c>
      <c r="AF43" s="325" t="s">
        <v>87</v>
      </c>
      <c r="AG43" s="326" t="s">
        <v>87</v>
      </c>
      <c r="AH43" s="325"/>
      <c r="AI43" s="326" t="s">
        <v>87</v>
      </c>
      <c r="AJ43" s="325">
        <v>3</v>
      </c>
      <c r="AK43" s="326"/>
      <c r="AL43" s="325" t="s">
        <v>87</v>
      </c>
      <c r="AM43" s="326" t="s">
        <v>87</v>
      </c>
      <c r="AN43" s="325" t="s">
        <v>87</v>
      </c>
      <c r="AO43" s="326" t="s">
        <v>87</v>
      </c>
      <c r="AP43" s="325"/>
      <c r="AQ43" s="326" t="s">
        <v>87</v>
      </c>
      <c r="AR43" s="325" t="s">
        <v>87</v>
      </c>
      <c r="AS43" s="326" t="s">
        <v>87</v>
      </c>
      <c r="AT43" s="325"/>
      <c r="AU43" s="326" t="s">
        <v>87</v>
      </c>
      <c r="AV43" s="325" t="s">
        <v>87</v>
      </c>
      <c r="AW43" s="326"/>
      <c r="AX43" s="325" t="s">
        <v>87</v>
      </c>
      <c r="AY43" s="326" t="s">
        <v>87</v>
      </c>
      <c r="AZ43" s="325" t="s">
        <v>632</v>
      </c>
      <c r="BA43" s="326"/>
      <c r="BB43" s="325"/>
      <c r="BC43" s="326"/>
      <c r="BD43" s="325"/>
      <c r="BE43" s="326" t="s">
        <v>87</v>
      </c>
      <c r="BF43" s="325" t="s">
        <v>87</v>
      </c>
      <c r="BG43" s="326"/>
      <c r="BH43" s="330" t="s">
        <v>163</v>
      </c>
      <c r="BI43" s="329" t="s">
        <v>842</v>
      </c>
      <c r="BJ43" s="329" t="s">
        <v>77</v>
      </c>
      <c r="BK43" s="376">
        <v>44326</v>
      </c>
      <c r="BL43" s="376">
        <v>44379</v>
      </c>
      <c r="BM43" s="311">
        <v>195713047593</v>
      </c>
      <c r="BN43" s="296" t="s">
        <v>636</v>
      </c>
      <c r="BO43" s="146"/>
      <c r="BP43" s="329">
        <v>16</v>
      </c>
      <c r="BQ43" s="377">
        <f t="shared" si="1"/>
        <v>34</v>
      </c>
    </row>
    <row r="44" spans="1:69" ht="21" customHeight="1" thickBot="1">
      <c r="A44" s="286"/>
      <c r="B44" s="244" t="s">
        <v>132</v>
      </c>
      <c r="C44" s="245" t="s">
        <v>135</v>
      </c>
      <c r="D44" s="237" t="s">
        <v>639</v>
      </c>
      <c r="E44" s="238" t="s">
        <v>72</v>
      </c>
      <c r="F44" s="239" t="s">
        <v>92</v>
      </c>
      <c r="G44" s="132" t="s">
        <v>970</v>
      </c>
      <c r="H44" s="293" t="s">
        <v>979</v>
      </c>
      <c r="I44" s="293" t="s">
        <v>178</v>
      </c>
      <c r="J44" s="294" t="s">
        <v>75</v>
      </c>
      <c r="K44" s="253" t="s">
        <v>76</v>
      </c>
      <c r="L44" s="366">
        <v>1706</v>
      </c>
      <c r="M44" s="322" t="s">
        <v>77</v>
      </c>
      <c r="N44" s="325" t="s">
        <v>972</v>
      </c>
      <c r="O44" s="326" t="s">
        <v>973</v>
      </c>
      <c r="P44" s="325" t="s">
        <v>975</v>
      </c>
      <c r="Q44" s="326" t="s">
        <v>988</v>
      </c>
      <c r="R44" s="325" t="s">
        <v>971</v>
      </c>
      <c r="S44" s="326" t="s">
        <v>87</v>
      </c>
      <c r="T44" s="325" t="s">
        <v>200</v>
      </c>
      <c r="U44" s="347" t="s">
        <v>974</v>
      </c>
      <c r="V44" s="317" t="s">
        <v>77</v>
      </c>
      <c r="W44" s="316" t="s">
        <v>77</v>
      </c>
      <c r="X44" s="317">
        <v>0.98</v>
      </c>
      <c r="Y44" s="316" t="s">
        <v>77</v>
      </c>
      <c r="Z44" s="317" t="s">
        <v>77</v>
      </c>
      <c r="AA44" s="316" t="s">
        <v>108</v>
      </c>
      <c r="AB44" s="325" t="s">
        <v>87</v>
      </c>
      <c r="AC44" s="326" t="s">
        <v>87</v>
      </c>
      <c r="AD44" s="325" t="s">
        <v>87</v>
      </c>
      <c r="AE44" s="326" t="s">
        <v>87</v>
      </c>
      <c r="AF44" s="325" t="s">
        <v>87</v>
      </c>
      <c r="AG44" s="326" t="s">
        <v>87</v>
      </c>
      <c r="AH44" s="325"/>
      <c r="AI44" s="326" t="s">
        <v>87</v>
      </c>
      <c r="AJ44" s="325">
        <v>3</v>
      </c>
      <c r="AK44" s="326"/>
      <c r="AL44" s="325" t="s">
        <v>87</v>
      </c>
      <c r="AM44" s="326"/>
      <c r="AN44" s="325" t="s">
        <v>87</v>
      </c>
      <c r="AO44" s="326" t="s">
        <v>87</v>
      </c>
      <c r="AP44" s="325"/>
      <c r="AQ44" s="326" t="s">
        <v>87</v>
      </c>
      <c r="AR44" s="325" t="s">
        <v>87</v>
      </c>
      <c r="AS44" s="326" t="s">
        <v>87</v>
      </c>
      <c r="AT44" s="325"/>
      <c r="AU44" s="326" t="s">
        <v>87</v>
      </c>
      <c r="AV44" s="325" t="s">
        <v>87</v>
      </c>
      <c r="AW44" s="326"/>
      <c r="AX44" s="325" t="s">
        <v>87</v>
      </c>
      <c r="AY44" s="326" t="s">
        <v>87</v>
      </c>
      <c r="AZ44" s="325" t="s">
        <v>633</v>
      </c>
      <c r="BA44" s="326"/>
      <c r="BB44" s="325"/>
      <c r="BC44" s="326" t="s">
        <v>87</v>
      </c>
      <c r="BD44" s="325"/>
      <c r="BE44" s="326" t="s">
        <v>87</v>
      </c>
      <c r="BF44" s="325" t="s">
        <v>87</v>
      </c>
      <c r="BG44" s="326" t="s">
        <v>87</v>
      </c>
      <c r="BH44" s="330" t="s">
        <v>521</v>
      </c>
      <c r="BI44" s="329" t="s">
        <v>903</v>
      </c>
      <c r="BJ44" s="329" t="s">
        <v>77</v>
      </c>
      <c r="BK44" s="306">
        <v>44987</v>
      </c>
      <c r="BL44" s="306">
        <v>45235</v>
      </c>
      <c r="BM44" s="413">
        <v>196802362085</v>
      </c>
      <c r="BN44" s="296" t="s">
        <v>636</v>
      </c>
      <c r="BO44" s="146"/>
      <c r="BP44" s="329">
        <v>16</v>
      </c>
      <c r="BQ44" s="377">
        <f t="shared" si="1"/>
        <v>35</v>
      </c>
    </row>
    <row r="45" spans="1:69" ht="20.25" customHeight="1" thickBot="1">
      <c r="A45" s="288"/>
      <c r="B45" s="288"/>
      <c r="C45" s="288"/>
      <c r="D45" s="288"/>
      <c r="E45" s="288"/>
      <c r="F45" s="288"/>
      <c r="G45" s="233" t="s">
        <v>210</v>
      </c>
      <c r="H45" s="288"/>
      <c r="I45" s="288"/>
      <c r="J45" s="288"/>
      <c r="K45" s="252"/>
      <c r="L45" s="252"/>
      <c r="M45" s="320"/>
      <c r="N45" s="307"/>
      <c r="O45" s="307"/>
      <c r="P45" s="307"/>
      <c r="Q45" s="307"/>
      <c r="R45" s="307"/>
      <c r="S45" s="307"/>
      <c r="T45" s="307"/>
      <c r="U45" s="307"/>
      <c r="V45" s="307"/>
      <c r="W45" s="307"/>
      <c r="X45" s="307"/>
      <c r="Y45" s="307"/>
      <c r="Z45" s="307"/>
      <c r="AA45" s="307"/>
      <c r="AB45" s="307"/>
      <c r="AC45" s="307"/>
      <c r="AD45" s="307"/>
      <c r="AE45" s="307"/>
      <c r="AF45" s="307"/>
      <c r="AG45" s="307"/>
      <c r="AH45" s="307"/>
      <c r="AI45" s="307"/>
      <c r="AJ45" s="307"/>
      <c r="AK45" s="307"/>
      <c r="AL45" s="307"/>
      <c r="AM45" s="307"/>
      <c r="AN45" s="307"/>
      <c r="AO45" s="307"/>
      <c r="AP45" s="307"/>
      <c r="AQ45" s="307"/>
      <c r="AR45" s="307"/>
      <c r="AS45" s="307"/>
      <c r="AT45" s="307"/>
      <c r="AU45" s="307"/>
      <c r="AV45" s="307"/>
      <c r="AW45" s="307"/>
      <c r="AX45" s="307"/>
      <c r="AY45" s="307"/>
      <c r="AZ45" s="307"/>
      <c r="BA45" s="307"/>
      <c r="BB45" s="307"/>
      <c r="BC45" s="307"/>
      <c r="BD45" s="307"/>
      <c r="BE45" s="307"/>
      <c r="BF45" s="307"/>
      <c r="BG45" s="307"/>
      <c r="BH45" s="309"/>
      <c r="BI45" s="309"/>
      <c r="BJ45" s="309"/>
      <c r="BK45" s="374"/>
      <c r="BL45" s="374"/>
      <c r="BM45" s="115"/>
      <c r="BN45" s="115"/>
      <c r="BO45" s="115"/>
      <c r="BP45" s="115"/>
      <c r="BQ45" s="289"/>
    </row>
    <row r="46" spans="1:69" ht="20.25" customHeight="1" thickBot="1">
      <c r="A46" s="358"/>
      <c r="B46" s="358"/>
      <c r="C46" s="245" t="s">
        <v>135</v>
      </c>
      <c r="D46" s="237" t="s">
        <v>639</v>
      </c>
      <c r="E46" s="238" t="s">
        <v>72</v>
      </c>
      <c r="F46" s="239" t="s">
        <v>92</v>
      </c>
      <c r="G46" s="296" t="s">
        <v>1027</v>
      </c>
      <c r="H46" s="305" t="s">
        <v>1024</v>
      </c>
      <c r="I46" s="293" t="s">
        <v>210</v>
      </c>
      <c r="J46" s="475" t="s">
        <v>989</v>
      </c>
      <c r="K46" s="474" t="s">
        <v>76</v>
      </c>
      <c r="L46" s="366">
        <v>217.64705882352942</v>
      </c>
      <c r="M46" s="322" t="s">
        <v>77</v>
      </c>
      <c r="N46" s="325" t="s">
        <v>78</v>
      </c>
      <c r="O46" s="326" t="s">
        <v>79</v>
      </c>
      <c r="P46" s="325" t="s">
        <v>80</v>
      </c>
      <c r="Q46" s="326" t="s">
        <v>103</v>
      </c>
      <c r="R46" s="325" t="s">
        <v>82</v>
      </c>
      <c r="S46" s="326" t="s">
        <v>83</v>
      </c>
      <c r="T46" s="325" t="s">
        <v>84</v>
      </c>
      <c r="U46" s="326" t="s">
        <v>104</v>
      </c>
      <c r="V46" s="317" t="s">
        <v>77</v>
      </c>
      <c r="W46" s="316">
        <v>0.99</v>
      </c>
      <c r="X46" s="317" t="s">
        <v>77</v>
      </c>
      <c r="Y46" s="316" t="s">
        <v>77</v>
      </c>
      <c r="Z46" s="317" t="s">
        <v>77</v>
      </c>
      <c r="AA46" s="316" t="s">
        <v>86</v>
      </c>
      <c r="AB46" s="325" t="s">
        <v>87</v>
      </c>
      <c r="AC46" s="326" t="s">
        <v>87</v>
      </c>
      <c r="AD46" s="325" t="s">
        <v>87</v>
      </c>
      <c r="AE46" s="326" t="s">
        <v>83</v>
      </c>
      <c r="AF46" s="325"/>
      <c r="AG46" s="326"/>
      <c r="AH46" s="325"/>
      <c r="AI46" s="326" t="s">
        <v>87</v>
      </c>
      <c r="AJ46" s="325">
        <v>3</v>
      </c>
      <c r="AK46" s="326" t="s">
        <v>87</v>
      </c>
      <c r="AL46" s="325" t="s">
        <v>87</v>
      </c>
      <c r="AM46" s="473"/>
      <c r="AN46" s="325" t="s">
        <v>87</v>
      </c>
      <c r="AO46" s="326" t="s">
        <v>87</v>
      </c>
      <c r="AP46" s="325" t="s">
        <v>87</v>
      </c>
      <c r="AQ46" s="326" t="s">
        <v>87</v>
      </c>
      <c r="AR46" s="325" t="s">
        <v>87</v>
      </c>
      <c r="AS46" s="326"/>
      <c r="AT46" s="325"/>
      <c r="AU46" s="326" t="s">
        <v>87</v>
      </c>
      <c r="AV46" s="325" t="s">
        <v>87</v>
      </c>
      <c r="AW46" s="326"/>
      <c r="AX46" s="325"/>
      <c r="AY46" s="326" t="s">
        <v>87</v>
      </c>
      <c r="AZ46" s="325"/>
      <c r="BA46" s="326" t="s">
        <v>87</v>
      </c>
      <c r="BB46" s="325" t="s">
        <v>87</v>
      </c>
      <c r="BC46" s="326" t="s">
        <v>87</v>
      </c>
      <c r="BD46" s="325"/>
      <c r="BE46" s="326" t="s">
        <v>87</v>
      </c>
      <c r="BF46" s="325" t="s">
        <v>87</v>
      </c>
      <c r="BG46" s="326" t="s">
        <v>87</v>
      </c>
      <c r="BH46" s="325" t="s">
        <v>83</v>
      </c>
      <c r="BI46" s="367" t="s">
        <v>521</v>
      </c>
      <c r="BJ46" s="329" t="s">
        <v>212</v>
      </c>
      <c r="BK46" s="367" t="s">
        <v>77</v>
      </c>
      <c r="BL46" s="367" t="s">
        <v>77</v>
      </c>
      <c r="BM46" s="170" t="s">
        <v>1034</v>
      </c>
      <c r="BN46" s="296" t="s">
        <v>636</v>
      </c>
      <c r="BO46" s="115"/>
      <c r="BP46" s="329">
        <v>60</v>
      </c>
      <c r="BQ46" s="377">
        <f>BQ44+1</f>
        <v>36</v>
      </c>
    </row>
    <row r="47" spans="1:69" ht="20.25" customHeight="1" thickBot="1">
      <c r="A47" s="358"/>
      <c r="B47" s="358"/>
      <c r="C47" s="245" t="s">
        <v>135</v>
      </c>
      <c r="D47" s="237" t="s">
        <v>639</v>
      </c>
      <c r="E47" s="238" t="s">
        <v>72</v>
      </c>
      <c r="F47" s="239" t="s">
        <v>92</v>
      </c>
      <c r="G47" s="296" t="s">
        <v>1028</v>
      </c>
      <c r="H47" s="305" t="s">
        <v>1029</v>
      </c>
      <c r="I47" s="293" t="s">
        <v>210</v>
      </c>
      <c r="J47" s="475" t="s">
        <v>989</v>
      </c>
      <c r="K47" s="474" t="s">
        <v>76</v>
      </c>
      <c r="L47" s="366">
        <v>270.58823529411768</v>
      </c>
      <c r="M47" s="322" t="s">
        <v>77</v>
      </c>
      <c r="N47" s="325" t="s">
        <v>78</v>
      </c>
      <c r="O47" s="326" t="s">
        <v>79</v>
      </c>
      <c r="P47" s="325" t="s">
        <v>80</v>
      </c>
      <c r="Q47" s="326" t="s">
        <v>103</v>
      </c>
      <c r="R47" s="325" t="s">
        <v>82</v>
      </c>
      <c r="S47" s="326" t="s">
        <v>83</v>
      </c>
      <c r="T47" s="325" t="s">
        <v>84</v>
      </c>
      <c r="U47" s="326" t="s">
        <v>104</v>
      </c>
      <c r="V47" s="317" t="s">
        <v>77</v>
      </c>
      <c r="W47" s="316">
        <v>0.99</v>
      </c>
      <c r="X47" s="317" t="s">
        <v>77</v>
      </c>
      <c r="Y47" s="316" t="s">
        <v>77</v>
      </c>
      <c r="Z47" s="317" t="s">
        <v>77</v>
      </c>
      <c r="AA47" s="316" t="s">
        <v>86</v>
      </c>
      <c r="AB47" s="325" t="s">
        <v>87</v>
      </c>
      <c r="AC47" s="326" t="s">
        <v>87</v>
      </c>
      <c r="AD47" s="325" t="s">
        <v>87</v>
      </c>
      <c r="AE47" s="326" t="s">
        <v>83</v>
      </c>
      <c r="AF47" s="325"/>
      <c r="AG47" s="326"/>
      <c r="AH47" s="325"/>
      <c r="AI47" s="326" t="s">
        <v>87</v>
      </c>
      <c r="AJ47" s="325">
        <v>3</v>
      </c>
      <c r="AK47" s="326" t="s">
        <v>87</v>
      </c>
      <c r="AL47" s="325" t="s">
        <v>87</v>
      </c>
      <c r="AM47" s="473"/>
      <c r="AN47" s="325" t="s">
        <v>87</v>
      </c>
      <c r="AO47" s="326" t="s">
        <v>87</v>
      </c>
      <c r="AP47" s="325" t="s">
        <v>87</v>
      </c>
      <c r="AQ47" s="326" t="s">
        <v>87</v>
      </c>
      <c r="AR47" s="325" t="s">
        <v>87</v>
      </c>
      <c r="AS47" s="326"/>
      <c r="AT47" s="325"/>
      <c r="AU47" s="326" t="s">
        <v>87</v>
      </c>
      <c r="AV47" s="325" t="s">
        <v>87</v>
      </c>
      <c r="AW47" s="326"/>
      <c r="AX47" s="325"/>
      <c r="AY47" s="326" t="s">
        <v>87</v>
      </c>
      <c r="AZ47" s="325"/>
      <c r="BA47" s="326" t="s">
        <v>87</v>
      </c>
      <c r="BB47" s="325" t="s">
        <v>87</v>
      </c>
      <c r="BC47" s="326" t="s">
        <v>87</v>
      </c>
      <c r="BD47" s="325"/>
      <c r="BE47" s="326" t="s">
        <v>87</v>
      </c>
      <c r="BF47" s="325" t="s">
        <v>87</v>
      </c>
      <c r="BG47" s="326" t="s">
        <v>87</v>
      </c>
      <c r="BH47" s="325" t="s">
        <v>83</v>
      </c>
      <c r="BI47" s="367" t="s">
        <v>521</v>
      </c>
      <c r="BJ47" s="329" t="s">
        <v>213</v>
      </c>
      <c r="BK47" s="367" t="s">
        <v>77</v>
      </c>
      <c r="BL47" s="367" t="s">
        <v>77</v>
      </c>
      <c r="BM47" s="170" t="s">
        <v>1033</v>
      </c>
      <c r="BN47" s="296" t="s">
        <v>636</v>
      </c>
      <c r="BO47" s="115"/>
      <c r="BP47" s="329">
        <v>60</v>
      </c>
      <c r="BQ47" s="377">
        <f>BQ46+1</f>
        <v>37</v>
      </c>
    </row>
    <row r="48" spans="1:69" ht="21" customHeight="1" thickBot="1">
      <c r="A48" s="286"/>
      <c r="B48" s="244" t="s">
        <v>132</v>
      </c>
      <c r="C48" s="245" t="s">
        <v>135</v>
      </c>
      <c r="D48" s="237" t="s">
        <v>639</v>
      </c>
      <c r="E48" s="238" t="s">
        <v>72</v>
      </c>
      <c r="F48" s="239" t="s">
        <v>92</v>
      </c>
      <c r="G48" s="296" t="s">
        <v>943</v>
      </c>
      <c r="H48" s="305" t="s">
        <v>958</v>
      </c>
      <c r="I48" s="293" t="s">
        <v>210</v>
      </c>
      <c r="J48" s="294" t="s">
        <v>75</v>
      </c>
      <c r="K48" s="251" t="s">
        <v>76</v>
      </c>
      <c r="L48" s="484">
        <v>252.94117647058823</v>
      </c>
      <c r="M48" s="322" t="s">
        <v>77</v>
      </c>
      <c r="N48" s="325" t="s">
        <v>95</v>
      </c>
      <c r="O48" s="326" t="s">
        <v>79</v>
      </c>
      <c r="P48" s="325" t="s">
        <v>80</v>
      </c>
      <c r="Q48" s="326" t="s">
        <v>103</v>
      </c>
      <c r="R48" s="325" t="s">
        <v>82</v>
      </c>
      <c r="S48" s="326" t="s">
        <v>83</v>
      </c>
      <c r="T48" s="325" t="s">
        <v>84</v>
      </c>
      <c r="U48" s="326" t="s">
        <v>104</v>
      </c>
      <c r="V48" s="317" t="s">
        <v>77</v>
      </c>
      <c r="W48" s="316">
        <v>0.99</v>
      </c>
      <c r="X48" s="317" t="s">
        <v>77</v>
      </c>
      <c r="Y48" s="316" t="s">
        <v>77</v>
      </c>
      <c r="Z48" s="317" t="s">
        <v>77</v>
      </c>
      <c r="AA48" s="316" t="s">
        <v>86</v>
      </c>
      <c r="AB48" s="325" t="s">
        <v>87</v>
      </c>
      <c r="AC48" s="326" t="s">
        <v>87</v>
      </c>
      <c r="AD48" s="325" t="s">
        <v>87</v>
      </c>
      <c r="AE48" s="326" t="s">
        <v>83</v>
      </c>
      <c r="AF48" s="325"/>
      <c r="AG48" s="326"/>
      <c r="AH48" s="325"/>
      <c r="AI48" s="326" t="s">
        <v>87</v>
      </c>
      <c r="AJ48" s="325">
        <v>3</v>
      </c>
      <c r="AK48" s="326" t="s">
        <v>87</v>
      </c>
      <c r="AL48" s="325" t="s">
        <v>87</v>
      </c>
      <c r="AM48" s="326"/>
      <c r="AN48" s="325" t="s">
        <v>87</v>
      </c>
      <c r="AO48" s="326" t="s">
        <v>87</v>
      </c>
      <c r="AP48" s="325" t="s">
        <v>87</v>
      </c>
      <c r="AQ48" s="326" t="s">
        <v>87</v>
      </c>
      <c r="AR48" s="325" t="s">
        <v>87</v>
      </c>
      <c r="AS48" s="326"/>
      <c r="AT48" s="325"/>
      <c r="AU48" s="326" t="s">
        <v>87</v>
      </c>
      <c r="AV48" s="325" t="s">
        <v>87</v>
      </c>
      <c r="AW48" s="326"/>
      <c r="AX48" s="325"/>
      <c r="AY48" s="326" t="s">
        <v>87</v>
      </c>
      <c r="AZ48" s="325"/>
      <c r="BA48" s="326" t="s">
        <v>87</v>
      </c>
      <c r="BB48" s="325" t="s">
        <v>87</v>
      </c>
      <c r="BC48" s="326" t="s">
        <v>87</v>
      </c>
      <c r="BD48" s="325"/>
      <c r="BE48" s="326" t="s">
        <v>87</v>
      </c>
      <c r="BF48" s="325" t="s">
        <v>87</v>
      </c>
      <c r="BG48" s="326"/>
      <c r="BH48" s="330" t="s">
        <v>96</v>
      </c>
      <c r="BI48" s="329" t="s">
        <v>933</v>
      </c>
      <c r="BJ48" s="329" t="s">
        <v>214</v>
      </c>
      <c r="BK48" s="376">
        <v>45001</v>
      </c>
      <c r="BL48" s="376">
        <v>45062</v>
      </c>
      <c r="BM48" s="378">
        <v>196804349824</v>
      </c>
      <c r="BN48" s="296" t="s">
        <v>636</v>
      </c>
      <c r="BO48" s="367"/>
      <c r="BP48" s="329">
        <v>70</v>
      </c>
      <c r="BQ48" s="377">
        <f t="shared" ref="BQ48:BQ50" si="2">BQ47+1</f>
        <v>38</v>
      </c>
    </row>
    <row r="49" spans="1:69" ht="21" customHeight="1" thickBot="1">
      <c r="A49" s="286"/>
      <c r="B49" s="244" t="s">
        <v>132</v>
      </c>
      <c r="C49" s="245" t="s">
        <v>135</v>
      </c>
      <c r="D49" s="237" t="s">
        <v>639</v>
      </c>
      <c r="E49" s="238" t="s">
        <v>72</v>
      </c>
      <c r="F49" s="239" t="s">
        <v>92</v>
      </c>
      <c r="G49" s="296" t="s">
        <v>944</v>
      </c>
      <c r="H49" s="305" t="s">
        <v>959</v>
      </c>
      <c r="I49" s="293" t="s">
        <v>210</v>
      </c>
      <c r="J49" s="294" t="s">
        <v>75</v>
      </c>
      <c r="K49" s="253" t="s">
        <v>76</v>
      </c>
      <c r="L49" s="366">
        <v>294.11764705882354</v>
      </c>
      <c r="M49" s="322" t="s">
        <v>77</v>
      </c>
      <c r="N49" s="325" t="s">
        <v>95</v>
      </c>
      <c r="O49" s="326" t="s">
        <v>79</v>
      </c>
      <c r="P49" s="325" t="s">
        <v>80</v>
      </c>
      <c r="Q49" s="326" t="s">
        <v>103</v>
      </c>
      <c r="R49" s="325" t="s">
        <v>82</v>
      </c>
      <c r="S49" s="326" t="s">
        <v>83</v>
      </c>
      <c r="T49" s="325" t="s">
        <v>84</v>
      </c>
      <c r="U49" s="326" t="s">
        <v>104</v>
      </c>
      <c r="V49" s="317" t="s">
        <v>77</v>
      </c>
      <c r="W49" s="316">
        <v>0.99</v>
      </c>
      <c r="X49" s="317" t="s">
        <v>77</v>
      </c>
      <c r="Y49" s="316" t="s">
        <v>77</v>
      </c>
      <c r="Z49" s="317" t="s">
        <v>77</v>
      </c>
      <c r="AA49" s="316" t="s">
        <v>86</v>
      </c>
      <c r="AB49" s="325" t="s">
        <v>87</v>
      </c>
      <c r="AC49" s="326" t="s">
        <v>87</v>
      </c>
      <c r="AD49" s="325" t="s">
        <v>87</v>
      </c>
      <c r="AE49" s="326" t="s">
        <v>83</v>
      </c>
      <c r="AF49" s="325"/>
      <c r="AG49" s="326"/>
      <c r="AH49" s="325"/>
      <c r="AI49" s="326" t="s">
        <v>87</v>
      </c>
      <c r="AJ49" s="325">
        <v>3</v>
      </c>
      <c r="AK49" s="326" t="s">
        <v>87</v>
      </c>
      <c r="AL49" s="325" t="s">
        <v>87</v>
      </c>
      <c r="AM49" s="326"/>
      <c r="AN49" s="325" t="s">
        <v>87</v>
      </c>
      <c r="AO49" s="326" t="s">
        <v>87</v>
      </c>
      <c r="AP49" s="325" t="s">
        <v>87</v>
      </c>
      <c r="AQ49" s="326" t="s">
        <v>87</v>
      </c>
      <c r="AR49" s="325" t="s">
        <v>87</v>
      </c>
      <c r="AS49" s="326"/>
      <c r="AT49" s="325"/>
      <c r="AU49" s="326" t="s">
        <v>87</v>
      </c>
      <c r="AV49" s="325" t="s">
        <v>87</v>
      </c>
      <c r="AW49" s="326"/>
      <c r="AX49" s="325"/>
      <c r="AY49" s="326" t="s">
        <v>87</v>
      </c>
      <c r="AZ49" s="325"/>
      <c r="BA49" s="326" t="s">
        <v>87</v>
      </c>
      <c r="BB49" s="325" t="s">
        <v>87</v>
      </c>
      <c r="BC49" s="326" t="s">
        <v>87</v>
      </c>
      <c r="BD49" s="325"/>
      <c r="BE49" s="326" t="s">
        <v>87</v>
      </c>
      <c r="BF49" s="325" t="s">
        <v>87</v>
      </c>
      <c r="BG49" s="326"/>
      <c r="BH49" s="330" t="s">
        <v>96</v>
      </c>
      <c r="BI49" s="329" t="s">
        <v>933</v>
      </c>
      <c r="BJ49" s="329" t="s">
        <v>217</v>
      </c>
      <c r="BK49" s="376">
        <v>45022</v>
      </c>
      <c r="BL49" s="376">
        <v>45089</v>
      </c>
      <c r="BM49" s="378">
        <v>196804766782</v>
      </c>
      <c r="BN49" s="296" t="s">
        <v>636</v>
      </c>
      <c r="BO49" s="367"/>
      <c r="BP49" s="329">
        <v>70</v>
      </c>
      <c r="BQ49" s="377">
        <f t="shared" si="2"/>
        <v>39</v>
      </c>
    </row>
    <row r="50" spans="1:69" ht="21" customHeight="1">
      <c r="A50" s="286"/>
      <c r="B50" s="242" t="s">
        <v>116</v>
      </c>
      <c r="C50" s="286"/>
      <c r="D50" s="237" t="s">
        <v>211</v>
      </c>
      <c r="E50" s="238" t="s">
        <v>218</v>
      </c>
      <c r="F50" s="241" t="s">
        <v>99</v>
      </c>
      <c r="G50" s="296" t="s">
        <v>219</v>
      </c>
      <c r="H50" s="293" t="s">
        <v>220</v>
      </c>
      <c r="I50" s="293" t="s">
        <v>210</v>
      </c>
      <c r="J50" s="294" t="s">
        <v>75</v>
      </c>
      <c r="K50" s="250" t="s">
        <v>76</v>
      </c>
      <c r="L50" s="366">
        <v>410.58823529411768</v>
      </c>
      <c r="M50" s="322" t="s">
        <v>77</v>
      </c>
      <c r="N50" s="325" t="s">
        <v>102</v>
      </c>
      <c r="O50" s="326" t="s">
        <v>105</v>
      </c>
      <c r="P50" s="325" t="s">
        <v>560</v>
      </c>
      <c r="Q50" s="326" t="s">
        <v>103</v>
      </c>
      <c r="R50" s="325" t="s">
        <v>82</v>
      </c>
      <c r="S50" s="326" t="s">
        <v>83</v>
      </c>
      <c r="T50" s="325" t="s">
        <v>107</v>
      </c>
      <c r="U50" s="326" t="s">
        <v>104</v>
      </c>
      <c r="V50" s="317">
        <v>0.72</v>
      </c>
      <c r="W50" s="316">
        <v>0.86</v>
      </c>
      <c r="X50" s="317" t="s">
        <v>77</v>
      </c>
      <c r="Y50" s="316" t="s">
        <v>77</v>
      </c>
      <c r="Z50" s="317" t="s">
        <v>77</v>
      </c>
      <c r="AA50" s="316" t="s">
        <v>86</v>
      </c>
      <c r="AB50" s="325" t="s">
        <v>83</v>
      </c>
      <c r="AC50" s="326" t="s">
        <v>83</v>
      </c>
      <c r="AD50" s="325" t="s">
        <v>83</v>
      </c>
      <c r="AE50" s="326" t="s">
        <v>83</v>
      </c>
      <c r="AF50" s="325" t="s">
        <v>83</v>
      </c>
      <c r="AG50" s="326" t="s">
        <v>83</v>
      </c>
      <c r="AH50" s="325" t="s">
        <v>83</v>
      </c>
      <c r="AI50" s="326" t="s">
        <v>87</v>
      </c>
      <c r="AJ50" s="325">
        <v>3</v>
      </c>
      <c r="AK50" s="326" t="s">
        <v>87</v>
      </c>
      <c r="AL50" s="325" t="s">
        <v>87</v>
      </c>
      <c r="AM50" s="326" t="s">
        <v>83</v>
      </c>
      <c r="AN50" s="325" t="s">
        <v>87</v>
      </c>
      <c r="AO50" s="326" t="s">
        <v>87</v>
      </c>
      <c r="AP50" s="325" t="s">
        <v>87</v>
      </c>
      <c r="AQ50" s="326" t="s">
        <v>87</v>
      </c>
      <c r="AR50" s="325" t="s">
        <v>87</v>
      </c>
      <c r="AS50" s="326" t="s">
        <v>83</v>
      </c>
      <c r="AT50" s="325" t="s">
        <v>83</v>
      </c>
      <c r="AU50" s="326" t="s">
        <v>87</v>
      </c>
      <c r="AV50" s="325" t="s">
        <v>87</v>
      </c>
      <c r="AW50" s="326" t="s">
        <v>83</v>
      </c>
      <c r="AX50" s="325" t="s">
        <v>83</v>
      </c>
      <c r="AY50" s="326" t="s">
        <v>87</v>
      </c>
      <c r="AZ50" s="325" t="s">
        <v>83</v>
      </c>
      <c r="BA50" s="326" t="s">
        <v>87</v>
      </c>
      <c r="BB50" s="325" t="s">
        <v>87</v>
      </c>
      <c r="BC50" s="326" t="s">
        <v>87</v>
      </c>
      <c r="BD50" s="325" t="s">
        <v>83</v>
      </c>
      <c r="BE50" s="326" t="s">
        <v>83</v>
      </c>
      <c r="BF50" s="325" t="s">
        <v>83</v>
      </c>
      <c r="BG50" s="326" t="s">
        <v>87</v>
      </c>
      <c r="BH50" s="330" t="s">
        <v>163</v>
      </c>
      <c r="BI50" s="329" t="s">
        <v>839</v>
      </c>
      <c r="BJ50" s="329" t="s">
        <v>221</v>
      </c>
      <c r="BK50" s="376">
        <v>43962</v>
      </c>
      <c r="BL50" s="376">
        <v>44025</v>
      </c>
      <c r="BM50" s="311">
        <v>195042227864</v>
      </c>
      <c r="BN50" s="296" t="s">
        <v>636</v>
      </c>
      <c r="BO50" s="297" t="s">
        <v>222</v>
      </c>
      <c r="BP50" s="329">
        <v>56</v>
      </c>
      <c r="BQ50" s="377">
        <f t="shared" si="2"/>
        <v>40</v>
      </c>
    </row>
    <row r="51" spans="1:69" ht="20.25" customHeight="1" thickBot="1">
      <c r="A51" s="288"/>
      <c r="B51" s="288"/>
      <c r="C51" s="288"/>
      <c r="D51" s="288"/>
      <c r="E51" s="288"/>
      <c r="F51" s="288"/>
      <c r="G51" s="233" t="s">
        <v>223</v>
      </c>
      <c r="H51" s="288"/>
      <c r="I51" s="288"/>
      <c r="J51" s="288"/>
      <c r="K51" s="252"/>
      <c r="L51" s="252"/>
      <c r="M51" s="320"/>
      <c r="N51" s="307"/>
      <c r="O51" s="307"/>
      <c r="P51" s="307"/>
      <c r="Q51" s="307"/>
      <c r="R51" s="307"/>
      <c r="S51" s="307"/>
      <c r="T51" s="307"/>
      <c r="U51" s="307"/>
      <c r="V51" s="307"/>
      <c r="W51" s="307"/>
      <c r="X51" s="307"/>
      <c r="Y51" s="307"/>
      <c r="Z51" s="307"/>
      <c r="AA51" s="307"/>
      <c r="AB51" s="307"/>
      <c r="AC51" s="307"/>
      <c r="AD51" s="307"/>
      <c r="AE51" s="307"/>
      <c r="AF51" s="307"/>
      <c r="AG51" s="307"/>
      <c r="AH51" s="307"/>
      <c r="AI51" s="307"/>
      <c r="AJ51" s="307"/>
      <c r="AK51" s="307"/>
      <c r="AL51" s="307"/>
      <c r="AM51" s="307"/>
      <c r="AN51" s="307"/>
      <c r="AO51" s="307"/>
      <c r="AP51" s="307"/>
      <c r="AQ51" s="307"/>
      <c r="AR51" s="307"/>
      <c r="AS51" s="307"/>
      <c r="AT51" s="307"/>
      <c r="AU51" s="307"/>
      <c r="AV51" s="307"/>
      <c r="AW51" s="307"/>
      <c r="AX51" s="307"/>
      <c r="AY51" s="307"/>
      <c r="AZ51" s="307"/>
      <c r="BA51" s="307"/>
      <c r="BB51" s="307"/>
      <c r="BC51" s="307"/>
      <c r="BD51" s="307"/>
      <c r="BE51" s="307"/>
      <c r="BF51" s="307"/>
      <c r="BG51" s="307"/>
      <c r="BH51" s="309"/>
      <c r="BI51" s="309"/>
      <c r="BJ51" s="309"/>
      <c r="BK51" s="374"/>
      <c r="BL51" s="374"/>
      <c r="BM51" s="146"/>
      <c r="BN51" s="115"/>
      <c r="BO51" s="115"/>
      <c r="BP51" s="115"/>
      <c r="BQ51" s="289"/>
    </row>
    <row r="52" spans="1:69" ht="21" customHeight="1" thickBot="1">
      <c r="A52" s="286"/>
      <c r="B52" s="243" t="s">
        <v>120</v>
      </c>
      <c r="C52" s="286"/>
      <c r="D52" s="237" t="s">
        <v>71</v>
      </c>
      <c r="E52" s="238" t="s">
        <v>72</v>
      </c>
      <c r="F52" s="241" t="s">
        <v>99</v>
      </c>
      <c r="G52" s="296" t="s">
        <v>224</v>
      </c>
      <c r="H52" s="293" t="s">
        <v>225</v>
      </c>
      <c r="I52" s="293" t="s">
        <v>223</v>
      </c>
      <c r="J52" s="294" t="s">
        <v>75</v>
      </c>
      <c r="K52" s="251" t="s">
        <v>76</v>
      </c>
      <c r="L52" s="484">
        <v>217.64705882352942</v>
      </c>
      <c r="M52" s="121" t="s">
        <v>1132</v>
      </c>
      <c r="N52" s="325" t="s">
        <v>226</v>
      </c>
      <c r="O52" s="326" t="s">
        <v>79</v>
      </c>
      <c r="P52" s="325" t="s">
        <v>80</v>
      </c>
      <c r="Q52" s="326" t="s">
        <v>103</v>
      </c>
      <c r="R52" s="325" t="s">
        <v>82</v>
      </c>
      <c r="S52" s="326" t="s">
        <v>83</v>
      </c>
      <c r="T52" s="325" t="s">
        <v>227</v>
      </c>
      <c r="U52" s="326" t="s">
        <v>228</v>
      </c>
      <c r="V52" s="317">
        <v>0.72</v>
      </c>
      <c r="W52" s="316" t="s">
        <v>77</v>
      </c>
      <c r="X52" s="317" t="s">
        <v>77</v>
      </c>
      <c r="Y52" s="316" t="s">
        <v>77</v>
      </c>
      <c r="Z52" s="317" t="s">
        <v>77</v>
      </c>
      <c r="AA52" s="316" t="s">
        <v>86</v>
      </c>
      <c r="AB52" s="325" t="s">
        <v>83</v>
      </c>
      <c r="AC52" s="326" t="s">
        <v>87</v>
      </c>
      <c r="AD52" s="325" t="s">
        <v>83</v>
      </c>
      <c r="AE52" s="326" t="s">
        <v>83</v>
      </c>
      <c r="AF52" s="325" t="s">
        <v>83</v>
      </c>
      <c r="AG52" s="326" t="s">
        <v>83</v>
      </c>
      <c r="AH52" s="325" t="s">
        <v>83</v>
      </c>
      <c r="AI52" s="326" t="s">
        <v>83</v>
      </c>
      <c r="AJ52" s="325" t="s">
        <v>83</v>
      </c>
      <c r="AK52" s="326" t="s">
        <v>83</v>
      </c>
      <c r="AL52" s="325" t="s">
        <v>87</v>
      </c>
      <c r="AM52" s="326" t="s">
        <v>83</v>
      </c>
      <c r="AN52" s="325" t="s">
        <v>87</v>
      </c>
      <c r="AO52" s="326" t="s">
        <v>87</v>
      </c>
      <c r="AP52" s="325" t="s">
        <v>83</v>
      </c>
      <c r="AQ52" s="326"/>
      <c r="AR52" s="325" t="s">
        <v>83</v>
      </c>
      <c r="AS52" s="326" t="s">
        <v>83</v>
      </c>
      <c r="AT52" s="325" t="s">
        <v>83</v>
      </c>
      <c r="AU52" s="326" t="s">
        <v>83</v>
      </c>
      <c r="AV52" s="325" t="s">
        <v>87</v>
      </c>
      <c r="AW52" s="326" t="s">
        <v>83</v>
      </c>
      <c r="AX52" s="325" t="s">
        <v>87</v>
      </c>
      <c r="AY52" s="326" t="s">
        <v>83</v>
      </c>
      <c r="AZ52" s="325" t="s">
        <v>83</v>
      </c>
      <c r="BA52" s="326" t="s">
        <v>83</v>
      </c>
      <c r="BB52" s="325" t="s">
        <v>83</v>
      </c>
      <c r="BC52" s="326" t="s">
        <v>83</v>
      </c>
      <c r="BD52" s="325" t="s">
        <v>83</v>
      </c>
      <c r="BE52" s="326" t="s">
        <v>87</v>
      </c>
      <c r="BF52" s="325"/>
      <c r="BG52" s="326" t="s">
        <v>87</v>
      </c>
      <c r="BH52" s="330" t="s">
        <v>229</v>
      </c>
      <c r="BI52" s="297" t="s">
        <v>841</v>
      </c>
      <c r="BJ52" s="297" t="s">
        <v>77</v>
      </c>
      <c r="BK52" s="376">
        <v>43613</v>
      </c>
      <c r="BL52" s="376">
        <v>43627</v>
      </c>
      <c r="BM52" s="311">
        <v>193386077527</v>
      </c>
      <c r="BN52" s="296" t="s">
        <v>636</v>
      </c>
      <c r="BO52" s="297" t="s">
        <v>230</v>
      </c>
      <c r="BP52" s="297">
        <v>48</v>
      </c>
      <c r="BQ52" s="289">
        <f>BQ50+1</f>
        <v>41</v>
      </c>
    </row>
    <row r="53" spans="1:69" ht="21" customHeight="1" thickBot="1">
      <c r="A53" s="286"/>
      <c r="B53" s="236"/>
      <c r="C53" s="286"/>
      <c r="D53" s="286"/>
      <c r="E53" s="238" t="s">
        <v>72</v>
      </c>
      <c r="F53" s="241" t="s">
        <v>99</v>
      </c>
      <c r="G53" s="296" t="s">
        <v>855</v>
      </c>
      <c r="H53" s="293" t="s">
        <v>854</v>
      </c>
      <c r="I53" s="293" t="s">
        <v>223</v>
      </c>
      <c r="J53" s="294" t="s">
        <v>75</v>
      </c>
      <c r="K53" s="251" t="s">
        <v>76</v>
      </c>
      <c r="L53" s="366">
        <v>235.29411764705884</v>
      </c>
      <c r="M53" s="121" t="s">
        <v>1132</v>
      </c>
      <c r="N53" s="325" t="s">
        <v>226</v>
      </c>
      <c r="O53" s="326" t="s">
        <v>848</v>
      </c>
      <c r="P53" s="325" t="s">
        <v>849</v>
      </c>
      <c r="Q53" s="326" t="s">
        <v>103</v>
      </c>
      <c r="R53" s="346">
        <v>0.67361111111111116</v>
      </c>
      <c r="S53" s="326"/>
      <c r="T53" s="325" t="s">
        <v>112</v>
      </c>
      <c r="U53" s="347" t="s">
        <v>887</v>
      </c>
      <c r="V53" s="317" t="s">
        <v>77</v>
      </c>
      <c r="W53" s="316">
        <v>1.05</v>
      </c>
      <c r="X53" s="317" t="s">
        <v>77</v>
      </c>
      <c r="Y53" s="316" t="s">
        <v>77</v>
      </c>
      <c r="Z53" s="317" t="s">
        <v>77</v>
      </c>
      <c r="AA53" s="316" t="s">
        <v>86</v>
      </c>
      <c r="AB53" s="325"/>
      <c r="AC53" s="326" t="s">
        <v>87</v>
      </c>
      <c r="AD53" s="325"/>
      <c r="AE53" s="326"/>
      <c r="AF53" s="325"/>
      <c r="AG53" s="326"/>
      <c r="AH53" s="325"/>
      <c r="AI53" s="326"/>
      <c r="AJ53" s="325"/>
      <c r="AK53" s="326"/>
      <c r="AL53" s="325" t="s">
        <v>87</v>
      </c>
      <c r="AM53" s="326"/>
      <c r="AN53" s="325" t="s">
        <v>87</v>
      </c>
      <c r="AO53" s="326" t="s">
        <v>87</v>
      </c>
      <c r="AP53" s="325"/>
      <c r="AQ53" s="326"/>
      <c r="AR53" s="325"/>
      <c r="AS53" s="326"/>
      <c r="AT53" s="325"/>
      <c r="AU53" s="326"/>
      <c r="AV53" s="325" t="s">
        <v>87</v>
      </c>
      <c r="AW53" s="326"/>
      <c r="AX53" s="325" t="s">
        <v>87</v>
      </c>
      <c r="AY53" s="326"/>
      <c r="AZ53" s="325"/>
      <c r="BA53" s="326"/>
      <c r="BB53" s="325"/>
      <c r="BC53" s="326"/>
      <c r="BD53" s="325"/>
      <c r="BE53" s="326" t="s">
        <v>87</v>
      </c>
      <c r="BF53" s="325"/>
      <c r="BG53" s="326"/>
      <c r="BH53" s="330" t="s">
        <v>114</v>
      </c>
      <c r="BI53" s="297" t="s">
        <v>521</v>
      </c>
      <c r="BJ53" s="297" t="s">
        <v>77</v>
      </c>
      <c r="BK53" s="376">
        <v>44732</v>
      </c>
      <c r="BL53" s="376">
        <v>44743</v>
      </c>
      <c r="BM53" s="311">
        <v>196380023057</v>
      </c>
      <c r="BN53" s="296" t="s">
        <v>636</v>
      </c>
      <c r="BO53" s="297"/>
      <c r="BP53" s="297" t="s">
        <v>521</v>
      </c>
      <c r="BQ53" s="368">
        <f t="shared" ref="BQ53" si="3">BQ52+1</f>
        <v>42</v>
      </c>
    </row>
    <row r="54" spans="1:69" ht="21" customHeight="1" thickBot="1">
      <c r="A54" s="286"/>
      <c r="B54" s="243" t="s">
        <v>120</v>
      </c>
      <c r="C54" s="286"/>
      <c r="D54" s="237" t="s">
        <v>71</v>
      </c>
      <c r="E54" s="238" t="s">
        <v>72</v>
      </c>
      <c r="F54" s="241" t="s">
        <v>99</v>
      </c>
      <c r="G54" s="296" t="s">
        <v>231</v>
      </c>
      <c r="H54" s="293" t="s">
        <v>232</v>
      </c>
      <c r="I54" s="293" t="s">
        <v>223</v>
      </c>
      <c r="J54" s="294" t="s">
        <v>75</v>
      </c>
      <c r="K54" s="251" t="s">
        <v>76</v>
      </c>
      <c r="L54" s="366">
        <v>335.29411764705884</v>
      </c>
      <c r="M54" s="322" t="s">
        <v>77</v>
      </c>
      <c r="N54" s="325" t="s">
        <v>226</v>
      </c>
      <c r="O54" s="326" t="s">
        <v>79</v>
      </c>
      <c r="P54" s="325" t="s">
        <v>80</v>
      </c>
      <c r="Q54" s="326" t="s">
        <v>103</v>
      </c>
      <c r="R54" s="325" t="s">
        <v>82</v>
      </c>
      <c r="S54" s="326" t="s">
        <v>83</v>
      </c>
      <c r="T54" s="325" t="s">
        <v>233</v>
      </c>
      <c r="U54" s="326" t="s">
        <v>228</v>
      </c>
      <c r="V54" s="317">
        <v>0.72</v>
      </c>
      <c r="W54" s="316" t="s">
        <v>77</v>
      </c>
      <c r="X54" s="317" t="s">
        <v>77</v>
      </c>
      <c r="Y54" s="316" t="s">
        <v>77</v>
      </c>
      <c r="Z54" s="317" t="s">
        <v>77</v>
      </c>
      <c r="AA54" s="316" t="s">
        <v>86</v>
      </c>
      <c r="AB54" s="325" t="s">
        <v>83</v>
      </c>
      <c r="AC54" s="326" t="s">
        <v>87</v>
      </c>
      <c r="AD54" s="325" t="s">
        <v>83</v>
      </c>
      <c r="AE54" s="326" t="s">
        <v>83</v>
      </c>
      <c r="AF54" s="325" t="s">
        <v>83</v>
      </c>
      <c r="AG54" s="326" t="s">
        <v>83</v>
      </c>
      <c r="AH54" s="325" t="s">
        <v>83</v>
      </c>
      <c r="AI54" s="326" t="s">
        <v>83</v>
      </c>
      <c r="AJ54" s="325" t="s">
        <v>83</v>
      </c>
      <c r="AK54" s="326" t="s">
        <v>83</v>
      </c>
      <c r="AL54" s="325" t="s">
        <v>87</v>
      </c>
      <c r="AM54" s="326" t="s">
        <v>83</v>
      </c>
      <c r="AN54" s="325" t="s">
        <v>87</v>
      </c>
      <c r="AO54" s="326" t="s">
        <v>87</v>
      </c>
      <c r="AP54" s="325" t="s">
        <v>83</v>
      </c>
      <c r="AQ54" s="326" t="s">
        <v>83</v>
      </c>
      <c r="AR54" s="325" t="s">
        <v>83</v>
      </c>
      <c r="AS54" s="326" t="s">
        <v>83</v>
      </c>
      <c r="AT54" s="325" t="s">
        <v>83</v>
      </c>
      <c r="AU54" s="326" t="s">
        <v>83</v>
      </c>
      <c r="AV54" s="325" t="s">
        <v>87</v>
      </c>
      <c r="AW54" s="326" t="s">
        <v>83</v>
      </c>
      <c r="AX54" s="325" t="s">
        <v>87</v>
      </c>
      <c r="AY54" s="326" t="s">
        <v>83</v>
      </c>
      <c r="AZ54" s="325" t="s">
        <v>83</v>
      </c>
      <c r="BA54" s="326" t="s">
        <v>83</v>
      </c>
      <c r="BB54" s="325" t="s">
        <v>83</v>
      </c>
      <c r="BC54" s="326" t="s">
        <v>83</v>
      </c>
      <c r="BD54" s="325" t="s">
        <v>83</v>
      </c>
      <c r="BE54" s="326" t="s">
        <v>87</v>
      </c>
      <c r="BF54" s="325"/>
      <c r="BG54" s="326" t="s">
        <v>83</v>
      </c>
      <c r="BH54" s="330" t="s">
        <v>114</v>
      </c>
      <c r="BI54" s="329" t="s">
        <v>841</v>
      </c>
      <c r="BJ54" s="329" t="s">
        <v>77</v>
      </c>
      <c r="BK54" s="376">
        <v>43971</v>
      </c>
      <c r="BL54" s="376">
        <v>44028</v>
      </c>
      <c r="BM54" s="311">
        <v>195042391596</v>
      </c>
      <c r="BN54" s="296" t="s">
        <v>636</v>
      </c>
      <c r="BO54" s="297" t="s">
        <v>234</v>
      </c>
      <c r="BP54" s="297">
        <v>32</v>
      </c>
      <c r="BQ54" s="289">
        <f>BQ53+1</f>
        <v>43</v>
      </c>
    </row>
    <row r="55" spans="1:69" ht="21" customHeight="1" thickBot="1">
      <c r="A55" s="286"/>
      <c r="B55" s="243" t="s">
        <v>120</v>
      </c>
      <c r="C55" s="245" t="s">
        <v>135</v>
      </c>
      <c r="D55" s="237" t="s">
        <v>71</v>
      </c>
      <c r="E55" s="238" t="s">
        <v>72</v>
      </c>
      <c r="F55" s="241" t="s">
        <v>99</v>
      </c>
      <c r="G55" s="296" t="s">
        <v>235</v>
      </c>
      <c r="H55" s="293" t="s">
        <v>236</v>
      </c>
      <c r="I55" s="293" t="s">
        <v>223</v>
      </c>
      <c r="J55" s="294" t="s">
        <v>75</v>
      </c>
      <c r="K55" s="251" t="s">
        <v>76</v>
      </c>
      <c r="L55" s="484">
        <v>235.29411764705884</v>
      </c>
      <c r="M55" s="121" t="s">
        <v>1132</v>
      </c>
      <c r="N55" s="361" t="s">
        <v>237</v>
      </c>
      <c r="O55" s="362" t="s">
        <v>79</v>
      </c>
      <c r="P55" s="361" t="s">
        <v>80</v>
      </c>
      <c r="Q55" s="362" t="s">
        <v>103</v>
      </c>
      <c r="R55" s="361" t="s">
        <v>82</v>
      </c>
      <c r="S55" s="362" t="s">
        <v>83</v>
      </c>
      <c r="T55" s="361" t="s">
        <v>233</v>
      </c>
      <c r="U55" s="362" t="s">
        <v>228</v>
      </c>
      <c r="V55" s="363">
        <v>0.45</v>
      </c>
      <c r="W55" s="364" t="s">
        <v>77</v>
      </c>
      <c r="X55" s="363" t="s">
        <v>77</v>
      </c>
      <c r="Y55" s="364" t="s">
        <v>77</v>
      </c>
      <c r="Z55" s="363" t="s">
        <v>77</v>
      </c>
      <c r="AA55" s="364" t="s">
        <v>86</v>
      </c>
      <c r="AB55" s="361" t="s">
        <v>83</v>
      </c>
      <c r="AC55" s="362" t="s">
        <v>83</v>
      </c>
      <c r="AD55" s="361" t="s">
        <v>83</v>
      </c>
      <c r="AE55" s="362" t="s">
        <v>83</v>
      </c>
      <c r="AF55" s="361" t="s">
        <v>83</v>
      </c>
      <c r="AG55" s="362" t="s">
        <v>83</v>
      </c>
      <c r="AH55" s="361" t="s">
        <v>83</v>
      </c>
      <c r="AI55" s="362" t="s">
        <v>83</v>
      </c>
      <c r="AJ55" s="361" t="s">
        <v>83</v>
      </c>
      <c r="AK55" s="362" t="s">
        <v>83</v>
      </c>
      <c r="AL55" s="361" t="s">
        <v>87</v>
      </c>
      <c r="AM55" s="362" t="s">
        <v>83</v>
      </c>
      <c r="AN55" s="361" t="s">
        <v>87</v>
      </c>
      <c r="AO55" s="362" t="s">
        <v>87</v>
      </c>
      <c r="AP55" s="361" t="s">
        <v>83</v>
      </c>
      <c r="AQ55" s="362" t="s">
        <v>83</v>
      </c>
      <c r="AR55" s="361" t="s">
        <v>83</v>
      </c>
      <c r="AS55" s="362" t="s">
        <v>83</v>
      </c>
      <c r="AT55" s="361" t="s">
        <v>83</v>
      </c>
      <c r="AU55" s="362" t="s">
        <v>83</v>
      </c>
      <c r="AV55" s="361" t="s">
        <v>87</v>
      </c>
      <c r="AW55" s="362" t="s">
        <v>83</v>
      </c>
      <c r="AX55" s="361" t="s">
        <v>87</v>
      </c>
      <c r="AY55" s="362" t="s">
        <v>83</v>
      </c>
      <c r="AZ55" s="361" t="s">
        <v>83</v>
      </c>
      <c r="BA55" s="362" t="s">
        <v>83</v>
      </c>
      <c r="BB55" s="361" t="s">
        <v>83</v>
      </c>
      <c r="BC55" s="362" t="s">
        <v>83</v>
      </c>
      <c r="BD55" s="361" t="s">
        <v>83</v>
      </c>
      <c r="BE55" s="362" t="s">
        <v>87</v>
      </c>
      <c r="BF55" s="361"/>
      <c r="BG55" s="362" t="s">
        <v>83</v>
      </c>
      <c r="BH55" s="330" t="s">
        <v>114</v>
      </c>
      <c r="BI55" s="329" t="s">
        <v>841</v>
      </c>
      <c r="BJ55" s="329" t="s">
        <v>77</v>
      </c>
      <c r="BK55" s="376">
        <v>44257</v>
      </c>
      <c r="BL55" s="376">
        <v>44316</v>
      </c>
      <c r="BM55" s="311" t="s">
        <v>522</v>
      </c>
      <c r="BN55" s="296" t="s">
        <v>636</v>
      </c>
      <c r="BO55" s="297" t="s">
        <v>238</v>
      </c>
      <c r="BP55" s="297">
        <v>32</v>
      </c>
      <c r="BQ55" s="289">
        <f t="shared" ref="BQ55" si="4">BQ54+1</f>
        <v>44</v>
      </c>
    </row>
    <row r="56" spans="1:69" ht="26.25">
      <c r="A56" s="288"/>
      <c r="B56" s="288"/>
      <c r="C56" s="288"/>
      <c r="D56" s="288"/>
      <c r="E56" s="288"/>
      <c r="F56" s="288"/>
      <c r="G56" s="357" t="s">
        <v>835</v>
      </c>
      <c r="H56" s="358"/>
      <c r="I56" s="358"/>
      <c r="J56" s="358"/>
      <c r="K56" s="359"/>
      <c r="L56" s="359"/>
      <c r="M56" s="360"/>
      <c r="BK56" s="373"/>
      <c r="BL56" s="373"/>
    </row>
    <row r="57" spans="1:69" ht="21" customHeight="1">
      <c r="A57" s="240"/>
      <c r="B57" s="236"/>
      <c r="C57" s="286"/>
      <c r="D57" s="236"/>
      <c r="E57" s="236"/>
      <c r="F57" s="236"/>
      <c r="G57" s="296" t="s">
        <v>645</v>
      </c>
      <c r="H57" s="293" t="s">
        <v>816</v>
      </c>
      <c r="I57" s="293" t="s">
        <v>115</v>
      </c>
      <c r="J57" s="294" t="s">
        <v>75</v>
      </c>
      <c r="K57" s="277" t="s">
        <v>76</v>
      </c>
      <c r="L57" s="379">
        <v>1899</v>
      </c>
      <c r="M57" s="322" t="s">
        <v>77</v>
      </c>
      <c r="N57" s="349" t="s">
        <v>649</v>
      </c>
      <c r="O57" s="350" t="s">
        <v>110</v>
      </c>
      <c r="P57" s="349" t="s">
        <v>111</v>
      </c>
      <c r="Q57" s="350" t="s">
        <v>81</v>
      </c>
      <c r="R57" s="349" t="s">
        <v>82</v>
      </c>
      <c r="S57" s="350" t="s">
        <v>83</v>
      </c>
      <c r="T57" s="349" t="s">
        <v>192</v>
      </c>
      <c r="U57" s="350" t="s">
        <v>228</v>
      </c>
      <c r="V57" s="351">
        <v>0.85</v>
      </c>
      <c r="W57" s="352" t="s">
        <v>77</v>
      </c>
      <c r="X57" s="353" t="s">
        <v>77</v>
      </c>
      <c r="Y57" s="352" t="s">
        <v>77</v>
      </c>
      <c r="Z57" s="351" t="s">
        <v>77</v>
      </c>
      <c r="AA57" s="352" t="s">
        <v>86</v>
      </c>
      <c r="AB57" s="354"/>
      <c r="AC57" s="350" t="s">
        <v>87</v>
      </c>
      <c r="AD57" s="354" t="s">
        <v>83</v>
      </c>
      <c r="AE57" s="355" t="s">
        <v>83</v>
      </c>
      <c r="AF57" s="354" t="s">
        <v>83</v>
      </c>
      <c r="AG57" s="355" t="s">
        <v>83</v>
      </c>
      <c r="AH57" s="354" t="s">
        <v>83</v>
      </c>
      <c r="AI57" s="356" t="s">
        <v>83</v>
      </c>
      <c r="AJ57" s="354"/>
      <c r="AK57" s="355"/>
      <c r="AL57" s="354"/>
      <c r="AM57" s="350" t="s">
        <v>87</v>
      </c>
      <c r="AN57" s="354"/>
      <c r="AO57" s="355"/>
      <c r="AP57" s="354" t="s">
        <v>83</v>
      </c>
      <c r="AQ57" s="355" t="s">
        <v>83</v>
      </c>
      <c r="AR57" s="354" t="s">
        <v>87</v>
      </c>
      <c r="AS57" s="355" t="s">
        <v>87</v>
      </c>
      <c r="AT57" s="354" t="s">
        <v>87</v>
      </c>
      <c r="AU57" s="355" t="s">
        <v>87</v>
      </c>
      <c r="AV57" s="354" t="s">
        <v>83</v>
      </c>
      <c r="AW57" s="355" t="s">
        <v>87</v>
      </c>
      <c r="AX57" s="349" t="s">
        <v>87</v>
      </c>
      <c r="AY57" s="350" t="s">
        <v>87</v>
      </c>
      <c r="AZ57" s="354" t="s">
        <v>83</v>
      </c>
      <c r="BA57" s="355"/>
      <c r="BB57" s="354" t="s">
        <v>87</v>
      </c>
      <c r="BC57" s="355" t="s">
        <v>83</v>
      </c>
      <c r="BD57" s="354"/>
      <c r="BE57" s="355"/>
      <c r="BF57" s="354"/>
      <c r="BG57" s="355" t="s">
        <v>83</v>
      </c>
      <c r="BH57" s="330" t="s">
        <v>521</v>
      </c>
      <c r="BI57" s="367" t="s">
        <v>960</v>
      </c>
      <c r="BJ57" s="367" t="s">
        <v>77</v>
      </c>
      <c r="BK57" s="372">
        <v>43934</v>
      </c>
      <c r="BL57" s="372">
        <v>43990</v>
      </c>
      <c r="BM57" s="367" t="s">
        <v>77</v>
      </c>
      <c r="BN57" s="296" t="s">
        <v>636</v>
      </c>
      <c r="BO57" s="367" t="s">
        <v>215</v>
      </c>
      <c r="BP57" s="367" t="s">
        <v>77</v>
      </c>
      <c r="BQ57" s="377">
        <f>BQ55+1</f>
        <v>45</v>
      </c>
    </row>
    <row r="58" spans="1:69" ht="21" customHeight="1">
      <c r="A58" s="235"/>
      <c r="B58" s="236"/>
      <c r="C58" s="286"/>
      <c r="D58" s="236"/>
      <c r="E58" s="236"/>
      <c r="F58" s="236"/>
      <c r="G58" s="296" t="s">
        <v>644</v>
      </c>
      <c r="H58" s="348" t="s">
        <v>832</v>
      </c>
      <c r="I58" s="348" t="s">
        <v>115</v>
      </c>
      <c r="J58" s="294" t="s">
        <v>75</v>
      </c>
      <c r="K58" s="277" t="s">
        <v>76</v>
      </c>
      <c r="L58" s="379">
        <v>3049</v>
      </c>
      <c r="M58" s="322" t="s">
        <v>77</v>
      </c>
      <c r="N58" s="386" t="s">
        <v>649</v>
      </c>
      <c r="O58" s="390" t="s">
        <v>110</v>
      </c>
      <c r="P58" s="386" t="s">
        <v>111</v>
      </c>
      <c r="Q58" s="390" t="s">
        <v>81</v>
      </c>
      <c r="R58" s="386" t="s">
        <v>82</v>
      </c>
      <c r="S58" s="390" t="s">
        <v>83</v>
      </c>
      <c r="T58" s="386" t="s">
        <v>192</v>
      </c>
      <c r="U58" s="390" t="s">
        <v>228</v>
      </c>
      <c r="V58" s="317">
        <v>0.85</v>
      </c>
      <c r="W58" s="316" t="s">
        <v>77</v>
      </c>
      <c r="X58" s="318" t="s">
        <v>77</v>
      </c>
      <c r="Y58" s="316" t="s">
        <v>77</v>
      </c>
      <c r="Z58" s="317" t="s">
        <v>77</v>
      </c>
      <c r="AA58" s="316" t="s">
        <v>86</v>
      </c>
      <c r="AB58" s="383"/>
      <c r="AC58" s="390" t="s">
        <v>87</v>
      </c>
      <c r="AD58" s="383" t="s">
        <v>83</v>
      </c>
      <c r="AE58" s="319" t="s">
        <v>83</v>
      </c>
      <c r="AF58" s="383" t="s">
        <v>83</v>
      </c>
      <c r="AG58" s="319" t="s">
        <v>83</v>
      </c>
      <c r="AH58" s="383" t="s">
        <v>83</v>
      </c>
      <c r="AI58" s="382" t="s">
        <v>83</v>
      </c>
      <c r="AJ58" s="383"/>
      <c r="AK58" s="319"/>
      <c r="AL58" s="383"/>
      <c r="AM58" s="390" t="s">
        <v>87</v>
      </c>
      <c r="AN58" s="383"/>
      <c r="AO58" s="319"/>
      <c r="AP58" s="383" t="s">
        <v>83</v>
      </c>
      <c r="AQ58" s="319" t="s">
        <v>83</v>
      </c>
      <c r="AR58" s="383" t="s">
        <v>87</v>
      </c>
      <c r="AS58" s="319" t="s">
        <v>87</v>
      </c>
      <c r="AT58" s="383" t="s">
        <v>87</v>
      </c>
      <c r="AU58" s="319" t="s">
        <v>87</v>
      </c>
      <c r="AV58" s="383" t="s">
        <v>83</v>
      </c>
      <c r="AW58" s="319" t="s">
        <v>87</v>
      </c>
      <c r="AX58" s="386" t="s">
        <v>87</v>
      </c>
      <c r="AY58" s="390" t="s">
        <v>87</v>
      </c>
      <c r="AZ58" s="383" t="s">
        <v>83</v>
      </c>
      <c r="BA58" s="319" t="s">
        <v>87</v>
      </c>
      <c r="BB58" s="383" t="s">
        <v>87</v>
      </c>
      <c r="BC58" s="319" t="s">
        <v>83</v>
      </c>
      <c r="BD58" s="383"/>
      <c r="BE58" s="319"/>
      <c r="BF58" s="383"/>
      <c r="BG58" s="319" t="s">
        <v>83</v>
      </c>
      <c r="BH58" s="330" t="s">
        <v>521</v>
      </c>
      <c r="BI58" s="297" t="s">
        <v>844</v>
      </c>
      <c r="BJ58" s="297" t="s">
        <v>77</v>
      </c>
      <c r="BK58" s="372">
        <v>43934</v>
      </c>
      <c r="BL58" s="372">
        <v>43990</v>
      </c>
      <c r="BM58" s="297" t="s">
        <v>77</v>
      </c>
      <c r="BN58" s="296" t="s">
        <v>636</v>
      </c>
      <c r="BO58" s="297" t="s">
        <v>215</v>
      </c>
      <c r="BP58" s="329" t="s">
        <v>77</v>
      </c>
      <c r="BQ58" s="289">
        <f>BQ57+1</f>
        <v>46</v>
      </c>
    </row>
    <row r="59" spans="1:69" ht="21" customHeight="1">
      <c r="A59" s="240"/>
      <c r="B59" s="236"/>
      <c r="C59" s="286"/>
      <c r="D59" s="236"/>
      <c r="E59" s="236"/>
      <c r="F59" s="236"/>
      <c r="G59" s="296" t="s">
        <v>646</v>
      </c>
      <c r="H59" s="293" t="s">
        <v>833</v>
      </c>
      <c r="I59" s="293" t="s">
        <v>115</v>
      </c>
      <c r="J59" s="294" t="s">
        <v>75</v>
      </c>
      <c r="K59" s="277" t="s">
        <v>76</v>
      </c>
      <c r="L59" s="379">
        <v>3799</v>
      </c>
      <c r="M59" s="322" t="s">
        <v>77</v>
      </c>
      <c r="N59" s="325" t="s">
        <v>650</v>
      </c>
      <c r="O59" s="326" t="s">
        <v>110</v>
      </c>
      <c r="P59" s="325" t="s">
        <v>111</v>
      </c>
      <c r="Q59" s="326" t="s">
        <v>81</v>
      </c>
      <c r="R59" s="325" t="s">
        <v>82</v>
      </c>
      <c r="S59" s="326" t="s">
        <v>83</v>
      </c>
      <c r="T59" s="325" t="s">
        <v>192</v>
      </c>
      <c r="U59" s="326" t="s">
        <v>228</v>
      </c>
      <c r="V59" s="317">
        <v>0.85</v>
      </c>
      <c r="W59" s="316" t="s">
        <v>77</v>
      </c>
      <c r="X59" s="318" t="s">
        <v>77</v>
      </c>
      <c r="Y59" s="316" t="s">
        <v>77</v>
      </c>
      <c r="Z59" s="317" t="s">
        <v>77</v>
      </c>
      <c r="AA59" s="316" t="s">
        <v>86</v>
      </c>
      <c r="AB59" s="328"/>
      <c r="AC59" s="326" t="s">
        <v>87</v>
      </c>
      <c r="AD59" s="328" t="s">
        <v>83</v>
      </c>
      <c r="AE59" s="319" t="s">
        <v>83</v>
      </c>
      <c r="AF59" s="328" t="s">
        <v>83</v>
      </c>
      <c r="AG59" s="319" t="s">
        <v>83</v>
      </c>
      <c r="AH59" s="328" t="s">
        <v>83</v>
      </c>
      <c r="AI59" s="327" t="s">
        <v>83</v>
      </c>
      <c r="AJ59" s="328"/>
      <c r="AK59" s="319"/>
      <c r="AL59" s="328"/>
      <c r="AM59" s="326" t="s">
        <v>87</v>
      </c>
      <c r="AN59" s="328"/>
      <c r="AO59" s="319"/>
      <c r="AP59" s="328" t="s">
        <v>83</v>
      </c>
      <c r="AQ59" s="319" t="s">
        <v>83</v>
      </c>
      <c r="AR59" s="328" t="s">
        <v>87</v>
      </c>
      <c r="AS59" s="319" t="s">
        <v>87</v>
      </c>
      <c r="AT59" s="328" t="s">
        <v>87</v>
      </c>
      <c r="AU59" s="319" t="s">
        <v>87</v>
      </c>
      <c r="AV59" s="328" t="s">
        <v>83</v>
      </c>
      <c r="AW59" s="319" t="s">
        <v>87</v>
      </c>
      <c r="AX59" s="325" t="s">
        <v>87</v>
      </c>
      <c r="AY59" s="326" t="s">
        <v>87</v>
      </c>
      <c r="AZ59" s="328" t="s">
        <v>83</v>
      </c>
      <c r="BA59" s="319" t="s">
        <v>87</v>
      </c>
      <c r="BB59" s="328" t="s">
        <v>87</v>
      </c>
      <c r="BC59" s="319" t="s">
        <v>83</v>
      </c>
      <c r="BD59" s="328"/>
      <c r="BE59" s="319"/>
      <c r="BF59" s="328"/>
      <c r="BG59" s="319" t="s">
        <v>83</v>
      </c>
      <c r="BH59" s="330" t="s">
        <v>521</v>
      </c>
      <c r="BI59" s="329" t="s">
        <v>844</v>
      </c>
      <c r="BJ59" s="329" t="s">
        <v>77</v>
      </c>
      <c r="BK59" s="376">
        <v>43934</v>
      </c>
      <c r="BL59" s="376">
        <v>43990</v>
      </c>
      <c r="BM59" s="329" t="s">
        <v>77</v>
      </c>
      <c r="BN59" s="296" t="s">
        <v>636</v>
      </c>
      <c r="BO59" s="297" t="s">
        <v>215</v>
      </c>
      <c r="BP59" s="329" t="s">
        <v>77</v>
      </c>
      <c r="BQ59" s="377">
        <f t="shared" ref="BQ59:BQ60" si="5">BQ58+1</f>
        <v>47</v>
      </c>
    </row>
    <row r="60" spans="1:69" ht="21" customHeight="1">
      <c r="A60" s="99"/>
      <c r="B60" s="387"/>
      <c r="C60" s="99"/>
      <c r="D60" s="387"/>
      <c r="E60" s="387"/>
      <c r="F60" s="388"/>
      <c r="G60" s="296" t="s">
        <v>647</v>
      </c>
      <c r="H60" s="293" t="s">
        <v>834</v>
      </c>
      <c r="I60" s="293" t="s">
        <v>115</v>
      </c>
      <c r="J60" s="294" t="s">
        <v>75</v>
      </c>
      <c r="K60" s="277" t="s">
        <v>76</v>
      </c>
      <c r="L60" s="379">
        <v>4999</v>
      </c>
      <c r="M60" s="322" t="s">
        <v>77</v>
      </c>
      <c r="N60" s="325" t="s">
        <v>651</v>
      </c>
      <c r="O60" s="326" t="s">
        <v>110</v>
      </c>
      <c r="P60" s="325" t="s">
        <v>111</v>
      </c>
      <c r="Q60" s="326" t="s">
        <v>81</v>
      </c>
      <c r="R60" s="325" t="s">
        <v>82</v>
      </c>
      <c r="S60" s="326" t="s">
        <v>83</v>
      </c>
      <c r="T60" s="325" t="s">
        <v>192</v>
      </c>
      <c r="U60" s="326" t="s">
        <v>228</v>
      </c>
      <c r="V60" s="317">
        <v>0.85</v>
      </c>
      <c r="W60" s="316" t="s">
        <v>77</v>
      </c>
      <c r="X60" s="318" t="s">
        <v>77</v>
      </c>
      <c r="Y60" s="316" t="s">
        <v>77</v>
      </c>
      <c r="Z60" s="317" t="s">
        <v>77</v>
      </c>
      <c r="AA60" s="316" t="s">
        <v>86</v>
      </c>
      <c r="AB60" s="328"/>
      <c r="AC60" s="326" t="s">
        <v>87</v>
      </c>
      <c r="AD60" s="328" t="s">
        <v>83</v>
      </c>
      <c r="AE60" s="319" t="s">
        <v>83</v>
      </c>
      <c r="AF60" s="328" t="s">
        <v>83</v>
      </c>
      <c r="AG60" s="319" t="s">
        <v>83</v>
      </c>
      <c r="AH60" s="328" t="s">
        <v>83</v>
      </c>
      <c r="AI60" s="327" t="s">
        <v>83</v>
      </c>
      <c r="AJ60" s="328"/>
      <c r="AK60" s="319"/>
      <c r="AL60" s="328"/>
      <c r="AM60" s="326" t="s">
        <v>87</v>
      </c>
      <c r="AN60" s="328"/>
      <c r="AO60" s="319"/>
      <c r="AP60" s="328" t="s">
        <v>83</v>
      </c>
      <c r="AQ60" s="319" t="s">
        <v>83</v>
      </c>
      <c r="AR60" s="328" t="s">
        <v>87</v>
      </c>
      <c r="AS60" s="319" t="s">
        <v>87</v>
      </c>
      <c r="AT60" s="328" t="s">
        <v>87</v>
      </c>
      <c r="AU60" s="319" t="s">
        <v>87</v>
      </c>
      <c r="AV60" s="328" t="s">
        <v>83</v>
      </c>
      <c r="AW60" s="319" t="s">
        <v>87</v>
      </c>
      <c r="AX60" s="325" t="s">
        <v>87</v>
      </c>
      <c r="AY60" s="326" t="s">
        <v>87</v>
      </c>
      <c r="AZ60" s="328" t="s">
        <v>83</v>
      </c>
      <c r="BA60" s="319" t="s">
        <v>87</v>
      </c>
      <c r="BB60" s="328" t="s">
        <v>87</v>
      </c>
      <c r="BC60" s="319" t="s">
        <v>83</v>
      </c>
      <c r="BD60" s="328"/>
      <c r="BE60" s="319"/>
      <c r="BF60" s="328"/>
      <c r="BG60" s="319" t="s">
        <v>83</v>
      </c>
      <c r="BH60" s="330" t="s">
        <v>163</v>
      </c>
      <c r="BI60" s="329" t="s">
        <v>844</v>
      </c>
      <c r="BJ60" s="329" t="s">
        <v>77</v>
      </c>
      <c r="BK60" s="376">
        <v>43962</v>
      </c>
      <c r="BL60" s="376">
        <v>44025</v>
      </c>
      <c r="BM60" s="329" t="s">
        <v>77</v>
      </c>
      <c r="BN60" s="296" t="s">
        <v>636</v>
      </c>
      <c r="BO60" s="297" t="s">
        <v>222</v>
      </c>
      <c r="BP60" s="329" t="s">
        <v>77</v>
      </c>
      <c r="BQ60" s="377">
        <f t="shared" si="5"/>
        <v>48</v>
      </c>
    </row>
    <row r="61" spans="1:69" ht="27" customHeight="1">
      <c r="A61" s="538"/>
      <c r="B61" s="538"/>
      <c r="C61" s="538"/>
      <c r="D61" s="391"/>
    </row>
  </sheetData>
  <autoFilter ref="B4:BQ60" xr:uid="{E5E69437-7D93-4776-BD33-7F26918471FC}"/>
  <mergeCells count="9">
    <mergeCell ref="A61:C61"/>
    <mergeCell ref="BE3:BI3"/>
    <mergeCell ref="AS3:BD3"/>
    <mergeCell ref="N3:S3"/>
    <mergeCell ref="T3:AA3"/>
    <mergeCell ref="AB3:AD3"/>
    <mergeCell ref="AE3:AI3"/>
    <mergeCell ref="AJ3:AM3"/>
    <mergeCell ref="AN3:AR3"/>
  </mergeCells>
  <phoneticPr fontId="163" type="noConversion"/>
  <conditionalFormatting sqref="J18 J52 J22 J35 J54 J57:J58 J50 J31:J33">
    <cfRule type="cellIs" dxfId="460" priority="2772" operator="equal">
      <formula>"Ongoing"</formula>
    </cfRule>
    <cfRule type="cellIs" dxfId="459" priority="2773" operator="equal">
      <formula>"New"</formula>
    </cfRule>
  </conditionalFormatting>
  <conditionalFormatting sqref="G6:G7 G57:G60 G20 G31 G9 G22:G24 G11">
    <cfRule type="cellIs" priority="2771" stopIfTrue="1" operator="equal">
      <formula>"DUMMY"</formula>
    </cfRule>
  </conditionalFormatting>
  <conditionalFormatting sqref="G35:G38">
    <cfRule type="cellIs" priority="2769" stopIfTrue="1" operator="equal">
      <formula>"DUMMY"</formula>
    </cfRule>
  </conditionalFormatting>
  <conditionalFormatting sqref="G29">
    <cfRule type="cellIs" priority="2765" stopIfTrue="1" operator="equal">
      <formula>"DUMMY"</formula>
    </cfRule>
  </conditionalFormatting>
  <conditionalFormatting sqref="G29">
    <cfRule type="duplicateValues" dxfId="458" priority="2766"/>
  </conditionalFormatting>
  <conditionalFormatting sqref="G54:G55">
    <cfRule type="cellIs" priority="2764" stopIfTrue="1" operator="equal">
      <formula>"DUMMY"</formula>
    </cfRule>
  </conditionalFormatting>
  <conditionalFormatting sqref="G15">
    <cfRule type="cellIs" priority="2762" stopIfTrue="1" operator="equal">
      <formula>"DUMMY"</formula>
    </cfRule>
  </conditionalFormatting>
  <conditionalFormatting sqref="G15">
    <cfRule type="duplicateValues" dxfId="457" priority="2763"/>
  </conditionalFormatting>
  <conditionalFormatting sqref="M5:R5 Y51 Y45 Y30 BH30 BH45 BH51 BJ51 BJ45 BJ30 K57:K60 K17 J48:J49 K19 M46:M50 L57:M58 K31:K32 K11 M35:M40 K40 M16:M17 K13:K14 M24:M27 J30:W30 J12:R12 K45:W45 K51:W51 K56:L56 J8:L8 J10:L10">
    <cfRule type="cellIs" dxfId="456" priority="2759" operator="equal">
      <formula>"Last Chance"</formula>
    </cfRule>
    <cfRule type="cellIs" dxfId="455" priority="2760" operator="equal">
      <formula>"Ongoing"</formula>
    </cfRule>
    <cfRule type="cellIs" dxfId="454" priority="2761" operator="equal">
      <formula>"New"</formula>
    </cfRule>
  </conditionalFormatting>
  <conditionalFormatting sqref="G54:G55">
    <cfRule type="duplicateValues" dxfId="453" priority="2774"/>
  </conditionalFormatting>
  <conditionalFormatting sqref="BH12 BJ12">
    <cfRule type="cellIs" dxfId="452" priority="2748" operator="equal">
      <formula>"Last Chance"</formula>
    </cfRule>
    <cfRule type="cellIs" dxfId="451" priority="2749" operator="equal">
      <formula>"Ongoing"</formula>
    </cfRule>
    <cfRule type="cellIs" dxfId="450" priority="2750" operator="equal">
      <formula>"New"</formula>
    </cfRule>
  </conditionalFormatting>
  <conditionalFormatting sqref="J25">
    <cfRule type="cellIs" dxfId="449" priority="2739" operator="equal">
      <formula>"Last Chance"</formula>
    </cfRule>
    <cfRule type="cellIs" dxfId="448" priority="2740" operator="equal">
      <formula>"Ongoing"</formula>
    </cfRule>
    <cfRule type="cellIs" dxfId="447" priority="2741" operator="equal">
      <formula>"New"</formula>
    </cfRule>
  </conditionalFormatting>
  <conditionalFormatting sqref="S12:W12 Y12">
    <cfRule type="cellIs" dxfId="446" priority="2730" operator="equal">
      <formula>"Last Chance"</formula>
    </cfRule>
    <cfRule type="cellIs" dxfId="445" priority="2731" operator="equal">
      <formula>"Ongoing"</formula>
    </cfRule>
    <cfRule type="cellIs" dxfId="444" priority="2732" operator="equal">
      <formula>"New"</formula>
    </cfRule>
  </conditionalFormatting>
  <conditionalFormatting sqref="M42:M44">
    <cfRule type="cellIs" dxfId="443" priority="2727" operator="equal">
      <formula>"Last Chance"</formula>
    </cfRule>
    <cfRule type="cellIs" dxfId="442" priority="2728" operator="equal">
      <formula>"Ongoing"</formula>
    </cfRule>
    <cfRule type="cellIs" dxfId="441" priority="2729" operator="equal">
      <formula>"New"</formula>
    </cfRule>
  </conditionalFormatting>
  <conditionalFormatting sqref="G52:G53 G48:G50 G18:G19 G25:G27 G33 G13:G14">
    <cfRule type="duplicateValues" dxfId="440" priority="2776"/>
  </conditionalFormatting>
  <conditionalFormatting sqref="J7">
    <cfRule type="cellIs" dxfId="439" priority="2720" operator="equal">
      <formula>"Ongoing"</formula>
    </cfRule>
    <cfRule type="cellIs" dxfId="438" priority="2721" operator="equal">
      <formula>"New"</formula>
    </cfRule>
  </conditionalFormatting>
  <conditionalFormatting sqref="J5 T5:W5 Y5 BH5:BJ5">
    <cfRule type="cellIs" dxfId="437" priority="2713" operator="equal">
      <formula>"Last Chance"</formula>
    </cfRule>
    <cfRule type="cellIs" dxfId="436" priority="2714" operator="equal">
      <formula>"Ongoing"</formula>
    </cfRule>
    <cfRule type="cellIs" dxfId="435" priority="2715" operator="equal">
      <formula>"New"</formula>
    </cfRule>
  </conditionalFormatting>
  <conditionalFormatting sqref="S5">
    <cfRule type="cellIs" dxfId="434" priority="2710" operator="equal">
      <formula>"Last Chance"</formula>
    </cfRule>
    <cfRule type="cellIs" dxfId="433" priority="2711" operator="equal">
      <formula>"Ongoing"</formula>
    </cfRule>
    <cfRule type="cellIs" dxfId="432" priority="2712" operator="equal">
      <formula>"New"</formula>
    </cfRule>
  </conditionalFormatting>
  <conditionalFormatting sqref="K5">
    <cfRule type="cellIs" dxfId="431" priority="2707" operator="equal">
      <formula>"Last Chance"</formula>
    </cfRule>
    <cfRule type="cellIs" dxfId="430" priority="2708" operator="equal">
      <formula>"Ongoing"</formula>
    </cfRule>
    <cfRule type="cellIs" dxfId="429" priority="2709" operator="equal">
      <formula>"New"</formula>
    </cfRule>
  </conditionalFormatting>
  <conditionalFormatting sqref="G12">
    <cfRule type="duplicateValues" dxfId="428" priority="2691"/>
  </conditionalFormatting>
  <conditionalFormatting sqref="G5">
    <cfRule type="duplicateValues" dxfId="427" priority="2690"/>
  </conditionalFormatting>
  <conditionalFormatting sqref="G30">
    <cfRule type="duplicateValues" dxfId="426" priority="2689"/>
  </conditionalFormatting>
  <conditionalFormatting sqref="G45">
    <cfRule type="duplicateValues" dxfId="425" priority="2688"/>
  </conditionalFormatting>
  <conditionalFormatting sqref="G51">
    <cfRule type="duplicateValues" dxfId="424" priority="2687"/>
  </conditionalFormatting>
  <conditionalFormatting sqref="G6:G7 G9 G11">
    <cfRule type="duplicateValues" dxfId="423" priority="2777"/>
  </conditionalFormatting>
  <conditionalFormatting sqref="J42">
    <cfRule type="cellIs" dxfId="422" priority="2649" operator="equal">
      <formula>"Ongoing"</formula>
    </cfRule>
    <cfRule type="cellIs" dxfId="421" priority="2650" operator="equal">
      <formula>"New"</formula>
    </cfRule>
  </conditionalFormatting>
  <conditionalFormatting sqref="J43:J44">
    <cfRule type="cellIs" dxfId="420" priority="2647" operator="equal">
      <formula>"Ongoing"</formula>
    </cfRule>
    <cfRule type="cellIs" dxfId="419" priority="2648" operator="equal">
      <formula>"New"</formula>
    </cfRule>
  </conditionalFormatting>
  <conditionalFormatting sqref="J55">
    <cfRule type="cellIs" dxfId="418" priority="2645" operator="equal">
      <formula>"Ongoing"</formula>
    </cfRule>
    <cfRule type="cellIs" dxfId="417" priority="2646" operator="equal">
      <formula>"New"</formula>
    </cfRule>
  </conditionalFormatting>
  <conditionalFormatting sqref="J37">
    <cfRule type="cellIs" dxfId="416" priority="2643" operator="equal">
      <formula>"Ongoing"</formula>
    </cfRule>
    <cfRule type="cellIs" dxfId="415" priority="2644" operator="equal">
      <formula>"New"</formula>
    </cfRule>
  </conditionalFormatting>
  <conditionalFormatting sqref="G17">
    <cfRule type="cellIs" priority="2622" stopIfTrue="1" operator="equal">
      <formula>"DUMMY"</formula>
    </cfRule>
  </conditionalFormatting>
  <conditionalFormatting sqref="G17">
    <cfRule type="duplicateValues" dxfId="414" priority="2625"/>
  </conditionalFormatting>
  <conditionalFormatting sqref="M34">
    <cfRule type="cellIs" dxfId="413" priority="2578" operator="equal">
      <formula>"Last Chance"</formula>
    </cfRule>
    <cfRule type="cellIs" dxfId="412" priority="2579" operator="equal">
      <formula>"Ongoing"</formula>
    </cfRule>
    <cfRule type="cellIs" dxfId="411" priority="2580" operator="equal">
      <formula>"New"</formula>
    </cfRule>
  </conditionalFormatting>
  <conditionalFormatting sqref="G34">
    <cfRule type="duplicateValues" dxfId="410" priority="2583"/>
  </conditionalFormatting>
  <conditionalFormatting sqref="X30 X45 X51">
    <cfRule type="cellIs" dxfId="409" priority="2572" operator="equal">
      <formula>"Last Chance"</formula>
    </cfRule>
    <cfRule type="cellIs" dxfId="408" priority="2573" operator="equal">
      <formula>"Ongoing"</formula>
    </cfRule>
    <cfRule type="cellIs" dxfId="407" priority="2574" operator="equal">
      <formula>"New"</formula>
    </cfRule>
  </conditionalFormatting>
  <conditionalFormatting sqref="X12">
    <cfRule type="cellIs" dxfId="406" priority="2569" operator="equal">
      <formula>"Last Chance"</formula>
    </cfRule>
    <cfRule type="cellIs" dxfId="405" priority="2570" operator="equal">
      <formula>"Ongoing"</formula>
    </cfRule>
    <cfRule type="cellIs" dxfId="404" priority="2571" operator="equal">
      <formula>"New"</formula>
    </cfRule>
  </conditionalFormatting>
  <conditionalFormatting sqref="X5">
    <cfRule type="cellIs" dxfId="403" priority="2566" operator="equal">
      <formula>"Last Chance"</formula>
    </cfRule>
    <cfRule type="cellIs" dxfId="402" priority="2567" operator="equal">
      <formula>"Ongoing"</formula>
    </cfRule>
    <cfRule type="cellIs" dxfId="401" priority="2568" operator="equal">
      <formula>"New"</formula>
    </cfRule>
  </conditionalFormatting>
  <conditionalFormatting sqref="AA51 AA45 AA30">
    <cfRule type="cellIs" dxfId="400" priority="2563" operator="equal">
      <formula>"Last Chance"</formula>
    </cfRule>
    <cfRule type="cellIs" dxfId="399" priority="2564" operator="equal">
      <formula>"Ongoing"</formula>
    </cfRule>
    <cfRule type="cellIs" dxfId="398" priority="2565" operator="equal">
      <formula>"New"</formula>
    </cfRule>
  </conditionalFormatting>
  <conditionalFormatting sqref="AA12">
    <cfRule type="cellIs" dxfId="397" priority="2560" operator="equal">
      <formula>"Last Chance"</formula>
    </cfRule>
    <cfRule type="cellIs" dxfId="396" priority="2561" operator="equal">
      <formula>"Ongoing"</formula>
    </cfRule>
    <cfRule type="cellIs" dxfId="395" priority="2562" operator="equal">
      <formula>"New"</formula>
    </cfRule>
  </conditionalFormatting>
  <conditionalFormatting sqref="AA5">
    <cfRule type="cellIs" dxfId="394" priority="2557" operator="equal">
      <formula>"Last Chance"</formula>
    </cfRule>
    <cfRule type="cellIs" dxfId="393" priority="2558" operator="equal">
      <formula>"Ongoing"</formula>
    </cfRule>
    <cfRule type="cellIs" dxfId="392" priority="2559" operator="equal">
      <formula>"New"</formula>
    </cfRule>
  </conditionalFormatting>
  <conditionalFormatting sqref="Z30 Z45 Z51">
    <cfRule type="cellIs" dxfId="391" priority="2554" operator="equal">
      <formula>"Last Chance"</formula>
    </cfRule>
    <cfRule type="cellIs" dxfId="390" priority="2555" operator="equal">
      <formula>"Ongoing"</formula>
    </cfRule>
    <cfRule type="cellIs" dxfId="389" priority="2556" operator="equal">
      <formula>"New"</formula>
    </cfRule>
  </conditionalFormatting>
  <conditionalFormatting sqref="Z12">
    <cfRule type="cellIs" dxfId="388" priority="2551" operator="equal">
      <formula>"Last Chance"</formula>
    </cfRule>
    <cfRule type="cellIs" dxfId="387" priority="2552" operator="equal">
      <formula>"Ongoing"</formula>
    </cfRule>
    <cfRule type="cellIs" dxfId="386" priority="2553" operator="equal">
      <formula>"New"</formula>
    </cfRule>
  </conditionalFormatting>
  <conditionalFormatting sqref="Z5">
    <cfRule type="cellIs" dxfId="385" priority="2548" operator="equal">
      <formula>"Last Chance"</formula>
    </cfRule>
    <cfRule type="cellIs" dxfId="384" priority="2549" operator="equal">
      <formula>"Ongoing"</formula>
    </cfRule>
    <cfRule type="cellIs" dxfId="383" priority="2550" operator="equal">
      <formula>"New"</formula>
    </cfRule>
  </conditionalFormatting>
  <conditionalFormatting sqref="AB30:AI30 AB45:AI45 AB51:AI51">
    <cfRule type="cellIs" dxfId="382" priority="2545" operator="equal">
      <formula>"Last Chance"</formula>
    </cfRule>
    <cfRule type="cellIs" dxfId="381" priority="2546" operator="equal">
      <formula>"Ongoing"</formula>
    </cfRule>
    <cfRule type="cellIs" dxfId="380" priority="2547" operator="equal">
      <formula>"New"</formula>
    </cfRule>
  </conditionalFormatting>
  <conditionalFormatting sqref="AB12:AI12">
    <cfRule type="cellIs" dxfId="379" priority="2542" operator="equal">
      <formula>"Last Chance"</formula>
    </cfRule>
    <cfRule type="cellIs" dxfId="378" priority="2543" operator="equal">
      <formula>"Ongoing"</formula>
    </cfRule>
    <cfRule type="cellIs" dxfId="377" priority="2544" operator="equal">
      <formula>"New"</formula>
    </cfRule>
  </conditionalFormatting>
  <conditionalFormatting sqref="AB5:AI5">
    <cfRule type="cellIs" dxfId="376" priority="2539" operator="equal">
      <formula>"Last Chance"</formula>
    </cfRule>
    <cfRule type="cellIs" dxfId="375" priority="2540" operator="equal">
      <formula>"Ongoing"</formula>
    </cfRule>
    <cfRule type="cellIs" dxfId="374" priority="2541" operator="equal">
      <formula>"New"</formula>
    </cfRule>
  </conditionalFormatting>
  <conditionalFormatting sqref="AJ30:BC30 AJ45:BC45 AJ51:BC51 AM46:AM47">
    <cfRule type="cellIs" dxfId="373" priority="2536" operator="equal">
      <formula>"Last Chance"</formula>
    </cfRule>
    <cfRule type="cellIs" dxfId="372" priority="2537" operator="equal">
      <formula>"Ongoing"</formula>
    </cfRule>
    <cfRule type="cellIs" dxfId="371" priority="2538" operator="equal">
      <formula>"New"</formula>
    </cfRule>
  </conditionalFormatting>
  <conditionalFormatting sqref="AJ12:BC12">
    <cfRule type="cellIs" dxfId="370" priority="2533" operator="equal">
      <formula>"Last Chance"</formula>
    </cfRule>
    <cfRule type="cellIs" dxfId="369" priority="2534" operator="equal">
      <formula>"Ongoing"</formula>
    </cfRule>
    <cfRule type="cellIs" dxfId="368" priority="2535" operator="equal">
      <formula>"New"</formula>
    </cfRule>
  </conditionalFormatting>
  <conditionalFormatting sqref="AJ5:BC5">
    <cfRule type="cellIs" dxfId="367" priority="2530" operator="equal">
      <formula>"Last Chance"</formula>
    </cfRule>
    <cfRule type="cellIs" dxfId="366" priority="2531" operator="equal">
      <formula>"Ongoing"</formula>
    </cfRule>
    <cfRule type="cellIs" dxfId="365" priority="2532" operator="equal">
      <formula>"New"</formula>
    </cfRule>
  </conditionalFormatting>
  <conditionalFormatting sqref="BD30:BG30 BD45:BG45 BD51:BG51">
    <cfRule type="cellIs" dxfId="364" priority="2527" operator="equal">
      <formula>"Last Chance"</formula>
    </cfRule>
    <cfRule type="cellIs" dxfId="363" priority="2528" operator="equal">
      <formula>"Ongoing"</formula>
    </cfRule>
    <cfRule type="cellIs" dxfId="362" priority="2529" operator="equal">
      <formula>"New"</formula>
    </cfRule>
  </conditionalFormatting>
  <conditionalFormatting sqref="BD12:BG12">
    <cfRule type="cellIs" dxfId="361" priority="2524" operator="equal">
      <formula>"Last Chance"</formula>
    </cfRule>
    <cfRule type="cellIs" dxfId="360" priority="2525" operator="equal">
      <formula>"Ongoing"</formula>
    </cfRule>
    <cfRule type="cellIs" dxfId="359" priority="2526" operator="equal">
      <formula>"New"</formula>
    </cfRule>
  </conditionalFormatting>
  <conditionalFormatting sqref="BD5:BG5">
    <cfRule type="cellIs" dxfId="358" priority="2521" operator="equal">
      <formula>"Last Chance"</formula>
    </cfRule>
    <cfRule type="cellIs" dxfId="357" priority="2522" operator="equal">
      <formula>"Ongoing"</formula>
    </cfRule>
    <cfRule type="cellIs" dxfId="356" priority="2523" operator="equal">
      <formula>"New"</formula>
    </cfRule>
  </conditionalFormatting>
  <conditionalFormatting sqref="L5">
    <cfRule type="cellIs" dxfId="355" priority="2103" operator="equal">
      <formula>"Last Chance"</formula>
    </cfRule>
    <cfRule type="cellIs" dxfId="354" priority="2104" operator="equal">
      <formula>"Ongoing"</formula>
    </cfRule>
    <cfRule type="cellIs" dxfId="353" priority="2105" operator="equal">
      <formula>"New"</formula>
    </cfRule>
  </conditionalFormatting>
  <conditionalFormatting sqref="M56">
    <cfRule type="cellIs" dxfId="352" priority="2016" operator="equal">
      <formula>"Last Chance"</formula>
    </cfRule>
    <cfRule type="cellIs" dxfId="351" priority="2017" operator="equal">
      <formula>"Ongoing"</formula>
    </cfRule>
    <cfRule type="cellIs" dxfId="350" priority="2018" operator="equal">
      <formula>"New"</formula>
    </cfRule>
  </conditionalFormatting>
  <conditionalFormatting sqref="G56">
    <cfRule type="duplicateValues" dxfId="349" priority="2012"/>
  </conditionalFormatting>
  <conditionalFormatting sqref="G57:G60">
    <cfRule type="duplicateValues" dxfId="348" priority="2002"/>
  </conditionalFormatting>
  <conditionalFormatting sqref="L59:L60">
    <cfRule type="cellIs" dxfId="347" priority="1993" operator="equal">
      <formula>"Last Chance"</formula>
    </cfRule>
    <cfRule type="cellIs" dxfId="346" priority="1994" operator="equal">
      <formula>"Ongoing"</formula>
    </cfRule>
    <cfRule type="cellIs" dxfId="345" priority="1995" operator="equal">
      <formula>"New"</formula>
    </cfRule>
  </conditionalFormatting>
  <conditionalFormatting sqref="M57:M60">
    <cfRule type="cellIs" dxfId="344" priority="1976" operator="equal">
      <formula>"Last Chance"</formula>
    </cfRule>
    <cfRule type="cellIs" dxfId="343" priority="1977" operator="equal">
      <formula>"Ongoing"</formula>
    </cfRule>
    <cfRule type="cellIs" dxfId="342" priority="1978" operator="equal">
      <formula>"New"</formula>
    </cfRule>
  </conditionalFormatting>
  <conditionalFormatting sqref="L57">
    <cfRule type="cellIs" dxfId="341" priority="1973" operator="equal">
      <formula>"Last Chance"</formula>
    </cfRule>
    <cfRule type="cellIs" dxfId="340" priority="1974" operator="equal">
      <formula>"Ongoing"</formula>
    </cfRule>
    <cfRule type="cellIs" dxfId="339" priority="1975" operator="equal">
      <formula>"New"</formula>
    </cfRule>
  </conditionalFormatting>
  <conditionalFormatting sqref="M50">
    <cfRule type="cellIs" dxfId="338" priority="1931" operator="equal">
      <formula>"Last Chance"</formula>
    </cfRule>
    <cfRule type="cellIs" dxfId="337" priority="1932" operator="equal">
      <formula>"Ongoing"</formula>
    </cfRule>
    <cfRule type="cellIs" dxfId="336" priority="1933" operator="equal">
      <formula>"New"</formula>
    </cfRule>
  </conditionalFormatting>
  <conditionalFormatting sqref="BI51 BI45 BI30">
    <cfRule type="cellIs" dxfId="335" priority="1913" operator="equal">
      <formula>"Last Chance"</formula>
    </cfRule>
    <cfRule type="cellIs" dxfId="334" priority="1914" operator="equal">
      <formula>"Ongoing"</formula>
    </cfRule>
    <cfRule type="cellIs" dxfId="333" priority="1915" operator="equal">
      <formula>"New"</formula>
    </cfRule>
  </conditionalFormatting>
  <conditionalFormatting sqref="BI12">
    <cfRule type="cellIs" dxfId="332" priority="1910" operator="equal">
      <formula>"Last Chance"</formula>
    </cfRule>
    <cfRule type="cellIs" dxfId="331" priority="1911" operator="equal">
      <formula>"Ongoing"</formula>
    </cfRule>
    <cfRule type="cellIs" dxfId="330" priority="1912" operator="equal">
      <formula>"New"</formula>
    </cfRule>
  </conditionalFormatting>
  <conditionalFormatting sqref="J16:J17">
    <cfRule type="cellIs" dxfId="329" priority="1416" operator="equal">
      <formula>"Ongoing"</formula>
    </cfRule>
    <cfRule type="cellIs" dxfId="328" priority="1417" operator="equal">
      <formula>"New"</formula>
    </cfRule>
  </conditionalFormatting>
  <conditionalFormatting sqref="J57">
    <cfRule type="cellIs" dxfId="327" priority="1346" operator="equal">
      <formula>"Ongoing"</formula>
    </cfRule>
    <cfRule type="cellIs" dxfId="326" priority="1347" operator="equal">
      <formula>"New"</formula>
    </cfRule>
  </conditionalFormatting>
  <conditionalFormatting sqref="J59">
    <cfRule type="cellIs" dxfId="325" priority="1344" operator="equal">
      <formula>"Ongoing"</formula>
    </cfRule>
    <cfRule type="cellIs" dxfId="324" priority="1345" operator="equal">
      <formula>"New"</formula>
    </cfRule>
  </conditionalFormatting>
  <conditionalFormatting sqref="J60">
    <cfRule type="cellIs" dxfId="323" priority="1342" operator="equal">
      <formula>"Ongoing"</formula>
    </cfRule>
    <cfRule type="cellIs" dxfId="322" priority="1343" operator="equal">
      <formula>"New"</formula>
    </cfRule>
  </conditionalFormatting>
  <conditionalFormatting sqref="G28">
    <cfRule type="cellIs" priority="1222" stopIfTrue="1" operator="equal">
      <formula>"DUMMY"</formula>
    </cfRule>
  </conditionalFormatting>
  <conditionalFormatting sqref="G28">
    <cfRule type="duplicateValues" dxfId="321" priority="1223"/>
  </conditionalFormatting>
  <conditionalFormatting sqref="G21">
    <cfRule type="duplicateValues" dxfId="320" priority="986"/>
  </conditionalFormatting>
  <conditionalFormatting sqref="M14">
    <cfRule type="cellIs" dxfId="319" priority="980" operator="equal">
      <formula>"Last Chance"</formula>
    </cfRule>
    <cfRule type="cellIs" dxfId="318" priority="981" operator="equal">
      <formula>"Ongoing"</formula>
    </cfRule>
    <cfRule type="cellIs" dxfId="317" priority="982" operator="equal">
      <formula>"New"</formula>
    </cfRule>
  </conditionalFormatting>
  <conditionalFormatting sqref="M29">
    <cfRule type="cellIs" dxfId="316" priority="968" operator="equal">
      <formula>"Last Chance"</formula>
    </cfRule>
    <cfRule type="cellIs" dxfId="315" priority="969" operator="equal">
      <formula>"Ongoing"</formula>
    </cfRule>
    <cfRule type="cellIs" dxfId="314" priority="970" operator="equal">
      <formula>"New"</formula>
    </cfRule>
  </conditionalFormatting>
  <conditionalFormatting sqref="M33">
    <cfRule type="cellIs" dxfId="313" priority="956" operator="equal">
      <formula>"Last Chance"</formula>
    </cfRule>
    <cfRule type="cellIs" dxfId="312" priority="957" operator="equal">
      <formula>"Ongoing"</formula>
    </cfRule>
    <cfRule type="cellIs" dxfId="311" priority="958" operator="equal">
      <formula>"New"</formula>
    </cfRule>
  </conditionalFormatting>
  <conditionalFormatting sqref="J36">
    <cfRule type="cellIs" dxfId="310" priority="921" operator="equal">
      <formula>"Ongoing"</formula>
    </cfRule>
    <cfRule type="cellIs" dxfId="309" priority="922" operator="equal">
      <formula>"New"</formula>
    </cfRule>
  </conditionalFormatting>
  <conditionalFormatting sqref="J34">
    <cfRule type="cellIs" dxfId="308" priority="919" operator="equal">
      <formula>"Ongoing"</formula>
    </cfRule>
    <cfRule type="cellIs" dxfId="307" priority="920" operator="equal">
      <formula>"New"</formula>
    </cfRule>
  </conditionalFormatting>
  <conditionalFormatting sqref="K52:K55">
    <cfRule type="cellIs" dxfId="306" priority="852" operator="equal">
      <formula>"Last Chance"</formula>
    </cfRule>
    <cfRule type="cellIs" dxfId="305" priority="853" operator="equal">
      <formula>"Ongoing"</formula>
    </cfRule>
    <cfRule type="cellIs" dxfId="304" priority="854" operator="equal">
      <formula>"New"</formula>
    </cfRule>
  </conditionalFormatting>
  <conditionalFormatting sqref="G20">
    <cfRule type="duplicateValues" dxfId="303" priority="5323"/>
  </conditionalFormatting>
  <conditionalFormatting sqref="G16">
    <cfRule type="duplicateValues" dxfId="302" priority="840"/>
  </conditionalFormatting>
  <conditionalFormatting sqref="J23:J24">
    <cfRule type="cellIs" dxfId="301" priority="826" operator="equal">
      <formula>"Last Chance"</formula>
    </cfRule>
    <cfRule type="cellIs" dxfId="300" priority="827" operator="equal">
      <formula>"Ongoing"</formula>
    </cfRule>
    <cfRule type="cellIs" dxfId="299" priority="828" operator="equal">
      <formula>"New"</formula>
    </cfRule>
  </conditionalFormatting>
  <conditionalFormatting sqref="L14">
    <cfRule type="cellIs" dxfId="298" priority="795" operator="equal">
      <formula>"Last Chance"</formula>
    </cfRule>
    <cfRule type="cellIs" dxfId="297" priority="796" operator="equal">
      <formula>"Ongoing"</formula>
    </cfRule>
    <cfRule type="cellIs" dxfId="296" priority="797" operator="equal">
      <formula>"New"</formula>
    </cfRule>
  </conditionalFormatting>
  <conditionalFormatting sqref="M48:M49">
    <cfRule type="cellIs" dxfId="295" priority="755" operator="equal">
      <formula>"Last Chance"</formula>
    </cfRule>
    <cfRule type="cellIs" dxfId="294" priority="756" operator="equal">
      <formula>"Ongoing"</formula>
    </cfRule>
    <cfRule type="cellIs" dxfId="293" priority="757" operator="equal">
      <formula>"New"</formula>
    </cfRule>
  </conditionalFormatting>
  <conditionalFormatting sqref="J53">
    <cfRule type="cellIs" dxfId="292" priority="753" operator="equal">
      <formula>"Ongoing"</formula>
    </cfRule>
    <cfRule type="cellIs" dxfId="291" priority="754" operator="equal">
      <formula>"New"</formula>
    </cfRule>
  </conditionalFormatting>
  <conditionalFormatting sqref="M23">
    <cfRule type="cellIs" dxfId="290" priority="594" operator="equal">
      <formula>"Last Chance"</formula>
    </cfRule>
    <cfRule type="cellIs" dxfId="289" priority="595" operator="equal">
      <formula>"Ongoing"</formula>
    </cfRule>
    <cfRule type="cellIs" dxfId="288" priority="596" operator="equal">
      <formula>"New"</formula>
    </cfRule>
  </conditionalFormatting>
  <conditionalFormatting sqref="G41">
    <cfRule type="cellIs" priority="592" stopIfTrue="1" operator="equal">
      <formula>"DUMMY"</formula>
    </cfRule>
  </conditionalFormatting>
  <conditionalFormatting sqref="M41">
    <cfRule type="cellIs" dxfId="287" priority="589" operator="equal">
      <formula>"Last Chance"</formula>
    </cfRule>
    <cfRule type="cellIs" dxfId="286" priority="590" operator="equal">
      <formula>"Ongoing"</formula>
    </cfRule>
    <cfRule type="cellIs" dxfId="285" priority="591" operator="equal">
      <formula>"New"</formula>
    </cfRule>
  </conditionalFormatting>
  <conditionalFormatting sqref="G41">
    <cfRule type="duplicateValues" dxfId="284" priority="593"/>
  </conditionalFormatting>
  <conditionalFormatting sqref="J41">
    <cfRule type="cellIs" dxfId="283" priority="579" operator="equal">
      <formula>"Ongoing"</formula>
    </cfRule>
    <cfRule type="cellIs" dxfId="282" priority="580" operator="equal">
      <formula>"New"</formula>
    </cfRule>
  </conditionalFormatting>
  <conditionalFormatting sqref="K48">
    <cfRule type="cellIs" dxfId="281" priority="513" operator="equal">
      <formula>"Last Chance"</formula>
    </cfRule>
    <cfRule type="cellIs" dxfId="280" priority="514" operator="equal">
      <formula>"Ongoing"</formula>
    </cfRule>
    <cfRule type="cellIs" dxfId="279" priority="515" operator="equal">
      <formula>"New"</formula>
    </cfRule>
  </conditionalFormatting>
  <conditionalFormatting sqref="M18 M20:M22">
    <cfRule type="cellIs" dxfId="278" priority="510" operator="equal">
      <formula>"Last Chance"</formula>
    </cfRule>
    <cfRule type="cellIs" dxfId="277" priority="511" operator="equal">
      <formula>"Ongoing"</formula>
    </cfRule>
    <cfRule type="cellIs" dxfId="276" priority="512" operator="equal">
      <formula>"New"</formula>
    </cfRule>
  </conditionalFormatting>
  <conditionalFormatting sqref="M15">
    <cfRule type="cellIs" dxfId="275" priority="504" operator="equal">
      <formula>"Last Chance"</formula>
    </cfRule>
    <cfRule type="cellIs" dxfId="274" priority="505" operator="equal">
      <formula>"Ongoing"</formula>
    </cfRule>
    <cfRule type="cellIs" dxfId="273" priority="506" operator="equal">
      <formula>"New"</formula>
    </cfRule>
  </conditionalFormatting>
  <conditionalFormatting sqref="J21">
    <cfRule type="cellIs" dxfId="272" priority="497" operator="equal">
      <formula>"Last Chance"</formula>
    </cfRule>
    <cfRule type="cellIs" dxfId="271" priority="498" operator="equal">
      <formula>"Ongoing"</formula>
    </cfRule>
    <cfRule type="cellIs" dxfId="270" priority="499" operator="equal">
      <formula>"New"</formula>
    </cfRule>
  </conditionalFormatting>
  <conditionalFormatting sqref="J19">
    <cfRule type="cellIs" dxfId="269" priority="494" operator="equal">
      <formula>"Last Chance"</formula>
    </cfRule>
    <cfRule type="cellIs" dxfId="268" priority="495" operator="equal">
      <formula>"Ongoing"</formula>
    </cfRule>
    <cfRule type="cellIs" dxfId="267" priority="496" operator="equal">
      <formula>"New"</formula>
    </cfRule>
  </conditionalFormatting>
  <conditionalFormatting sqref="J27:J29">
    <cfRule type="cellIs" dxfId="266" priority="492" operator="equal">
      <formula>"Ongoing"</formula>
    </cfRule>
    <cfRule type="cellIs" dxfId="265" priority="493" operator="equal">
      <formula>"New"</formula>
    </cfRule>
  </conditionalFormatting>
  <conditionalFormatting sqref="M28">
    <cfRule type="cellIs" dxfId="264" priority="489" operator="equal">
      <formula>"Last Chance"</formula>
    </cfRule>
    <cfRule type="cellIs" dxfId="263" priority="490" operator="equal">
      <formula>"Ongoing"</formula>
    </cfRule>
    <cfRule type="cellIs" dxfId="262" priority="491" operator="equal">
      <formula>"New"</formula>
    </cfRule>
  </conditionalFormatting>
  <conditionalFormatting sqref="K50">
    <cfRule type="cellIs" dxfId="261" priority="462" operator="equal">
      <formula>"Last Chance"</formula>
    </cfRule>
    <cfRule type="cellIs" dxfId="260" priority="463" operator="equal">
      <formula>"Ongoing"</formula>
    </cfRule>
    <cfRule type="cellIs" dxfId="259" priority="464" operator="equal">
      <formula>"New"</formula>
    </cfRule>
  </conditionalFormatting>
  <conditionalFormatting sqref="K50">
    <cfRule type="cellIs" dxfId="258" priority="459" operator="equal">
      <formula>"Last Chance"</formula>
    </cfRule>
    <cfRule type="cellIs" dxfId="257" priority="460" operator="equal">
      <formula>"Ongoing"</formula>
    </cfRule>
    <cfRule type="cellIs" dxfId="256" priority="461" operator="equal">
      <formula>"New"</formula>
    </cfRule>
  </conditionalFormatting>
  <conditionalFormatting sqref="M18">
    <cfRule type="cellIs" dxfId="255" priority="450" operator="equal">
      <formula>"Last Chance"</formula>
    </cfRule>
    <cfRule type="cellIs" dxfId="254" priority="451" operator="equal">
      <formula>"Ongoing"</formula>
    </cfRule>
    <cfRule type="cellIs" dxfId="253" priority="452" operator="equal">
      <formula>"New"</formula>
    </cfRule>
  </conditionalFormatting>
  <conditionalFormatting sqref="K41">
    <cfRule type="cellIs" dxfId="252" priority="435" operator="equal">
      <formula>"Last Chance"</formula>
    </cfRule>
    <cfRule type="cellIs" dxfId="251" priority="436" operator="equal">
      <formula>"Ongoing"</formula>
    </cfRule>
    <cfRule type="cellIs" dxfId="250" priority="437" operator="equal">
      <formula>"New"</formula>
    </cfRule>
  </conditionalFormatting>
  <conditionalFormatting sqref="M54">
    <cfRule type="cellIs" dxfId="249" priority="399" operator="equal">
      <formula>"Last Chance"</formula>
    </cfRule>
    <cfRule type="cellIs" dxfId="248" priority="400" operator="equal">
      <formula>"Ongoing"</formula>
    </cfRule>
    <cfRule type="cellIs" dxfId="247" priority="401" operator="equal">
      <formula>"New"</formula>
    </cfRule>
  </conditionalFormatting>
  <conditionalFormatting sqref="M54">
    <cfRule type="cellIs" dxfId="246" priority="396" operator="equal">
      <formula>"Last Chance"</formula>
    </cfRule>
    <cfRule type="cellIs" dxfId="245" priority="397" operator="equal">
      <formula>"Ongoing"</formula>
    </cfRule>
    <cfRule type="cellIs" dxfId="244" priority="398" operator="equal">
      <formula>"New"</formula>
    </cfRule>
  </conditionalFormatting>
  <conditionalFormatting sqref="M13">
    <cfRule type="cellIs" dxfId="243" priority="390" operator="equal">
      <formula>"Last Chance"</formula>
    </cfRule>
    <cfRule type="cellIs" dxfId="242" priority="391" operator="equal">
      <formula>"Ongoing"</formula>
    </cfRule>
    <cfRule type="cellIs" dxfId="241" priority="392" operator="equal">
      <formula>"New"</formula>
    </cfRule>
  </conditionalFormatting>
  <conditionalFormatting sqref="M6 M9 M11">
    <cfRule type="cellIs" dxfId="240" priority="387" operator="equal">
      <formula>"Last Chance"</formula>
    </cfRule>
    <cfRule type="cellIs" dxfId="239" priority="388" operator="equal">
      <formula>"Ongoing"</formula>
    </cfRule>
    <cfRule type="cellIs" dxfId="238" priority="389" operator="equal">
      <formula>"New"</formula>
    </cfRule>
  </conditionalFormatting>
  <conditionalFormatting sqref="K46:K47">
    <cfRule type="cellIs" dxfId="237" priority="362" operator="equal">
      <formula>"Last Chance"</formula>
    </cfRule>
    <cfRule type="cellIs" dxfId="236" priority="363" operator="equal">
      <formula>"Ongoing"</formula>
    </cfRule>
    <cfRule type="cellIs" dxfId="235" priority="364" operator="equal">
      <formula>"New"</formula>
    </cfRule>
  </conditionalFormatting>
  <conditionalFormatting sqref="K46:K47">
    <cfRule type="cellIs" dxfId="234" priority="359" operator="equal">
      <formula>"Last Chance"</formula>
    </cfRule>
    <cfRule type="cellIs" dxfId="233" priority="360" operator="equal">
      <formula>"Ongoing"</formula>
    </cfRule>
    <cfRule type="cellIs" dxfId="232" priority="361" operator="equal">
      <formula>"New"</formula>
    </cfRule>
  </conditionalFormatting>
  <conditionalFormatting sqref="J13:J14">
    <cfRule type="cellIs" dxfId="231" priority="356" operator="equal">
      <formula>"Last Chance"</formula>
    </cfRule>
    <cfRule type="cellIs" dxfId="230" priority="357" operator="equal">
      <formula>"Ongoing"</formula>
    </cfRule>
    <cfRule type="cellIs" dxfId="229" priority="358" operator="equal">
      <formula>"New"</formula>
    </cfRule>
  </conditionalFormatting>
  <conditionalFormatting sqref="K23">
    <cfRule type="cellIs" dxfId="228" priority="335" operator="equal">
      <formula>"Last Chance"</formula>
    </cfRule>
    <cfRule type="cellIs" dxfId="227" priority="336" operator="equal">
      <formula>"Ongoing"</formula>
    </cfRule>
    <cfRule type="cellIs" dxfId="226" priority="337" operator="equal">
      <formula>"New"</formula>
    </cfRule>
  </conditionalFormatting>
  <conditionalFormatting sqref="K23">
    <cfRule type="cellIs" dxfId="225" priority="332" operator="equal">
      <formula>"Last Chance"</formula>
    </cfRule>
    <cfRule type="cellIs" dxfId="224" priority="333" operator="equal">
      <formula>"Ongoing"</formula>
    </cfRule>
    <cfRule type="cellIs" dxfId="223" priority="334" operator="equal">
      <formula>"New"</formula>
    </cfRule>
  </conditionalFormatting>
  <conditionalFormatting sqref="J6">
    <cfRule type="cellIs" dxfId="222" priority="323" operator="equal">
      <formula>"Last Chance"</formula>
    </cfRule>
    <cfRule type="cellIs" dxfId="221" priority="324" operator="equal">
      <formula>"Ongoing"</formula>
    </cfRule>
    <cfRule type="cellIs" dxfId="220" priority="325" operator="equal">
      <formula>"New"</formula>
    </cfRule>
  </conditionalFormatting>
  <conditionalFormatting sqref="J20">
    <cfRule type="cellIs" dxfId="219" priority="320" operator="equal">
      <formula>"Last Chance"</formula>
    </cfRule>
    <cfRule type="cellIs" dxfId="218" priority="321" operator="equal">
      <formula>"Ongoing"</formula>
    </cfRule>
    <cfRule type="cellIs" dxfId="217" priority="322" operator="equal">
      <formula>"New"</formula>
    </cfRule>
  </conditionalFormatting>
  <conditionalFormatting sqref="J38:J40">
    <cfRule type="cellIs" dxfId="216" priority="317" operator="equal">
      <formula>"Last Chance"</formula>
    </cfRule>
    <cfRule type="cellIs" dxfId="215" priority="318" operator="equal">
      <formula>"Ongoing"</formula>
    </cfRule>
    <cfRule type="cellIs" dxfId="214" priority="319" operator="equal">
      <formula>"New"</formula>
    </cfRule>
  </conditionalFormatting>
  <conditionalFormatting sqref="J46:J47">
    <cfRule type="cellIs" dxfId="213" priority="314" operator="equal">
      <formula>"Last Chance"</formula>
    </cfRule>
    <cfRule type="cellIs" dxfId="212" priority="315" operator="equal">
      <formula>"Ongoing"</formula>
    </cfRule>
    <cfRule type="cellIs" dxfId="211" priority="316" operator="equal">
      <formula>"New"</formula>
    </cfRule>
  </conditionalFormatting>
  <conditionalFormatting sqref="K49">
    <cfRule type="cellIs" dxfId="210" priority="305" operator="equal">
      <formula>"Last Chance"</formula>
    </cfRule>
    <cfRule type="cellIs" dxfId="209" priority="306" operator="equal">
      <formula>"Ongoing"</formula>
    </cfRule>
    <cfRule type="cellIs" dxfId="208" priority="307" operator="equal">
      <formula>"New"</formula>
    </cfRule>
  </conditionalFormatting>
  <conditionalFormatting sqref="K38:K39">
    <cfRule type="cellIs" dxfId="207" priority="287" operator="equal">
      <formula>"Last Chance"</formula>
    </cfRule>
    <cfRule type="cellIs" dxfId="206" priority="288" operator="equal">
      <formula>"Ongoing"</formula>
    </cfRule>
    <cfRule type="cellIs" dxfId="205" priority="289" operator="equal">
      <formula>"New"</formula>
    </cfRule>
  </conditionalFormatting>
  <conditionalFormatting sqref="K38:K39">
    <cfRule type="cellIs" dxfId="204" priority="284" operator="equal">
      <formula>"Last Chance"</formula>
    </cfRule>
    <cfRule type="cellIs" dxfId="203" priority="285" operator="equal">
      <formula>"Ongoing"</formula>
    </cfRule>
    <cfRule type="cellIs" dxfId="202" priority="286" operator="equal">
      <formula>"New"</formula>
    </cfRule>
  </conditionalFormatting>
  <conditionalFormatting sqref="K20">
    <cfRule type="cellIs" dxfId="201" priority="281" operator="equal">
      <formula>"Last Chance"</formula>
    </cfRule>
    <cfRule type="cellIs" dxfId="200" priority="282" operator="equal">
      <formula>"Ongoing"</formula>
    </cfRule>
    <cfRule type="cellIs" dxfId="199" priority="283" operator="equal">
      <formula>"New"</formula>
    </cfRule>
  </conditionalFormatting>
  <conditionalFormatting sqref="K20">
    <cfRule type="cellIs" dxfId="198" priority="278" operator="equal">
      <formula>"Last Chance"</formula>
    </cfRule>
    <cfRule type="cellIs" dxfId="197" priority="279" operator="equal">
      <formula>"Ongoing"</formula>
    </cfRule>
    <cfRule type="cellIs" dxfId="196" priority="280" operator="equal">
      <formula>"New"</formula>
    </cfRule>
  </conditionalFormatting>
  <conditionalFormatting sqref="M37">
    <cfRule type="cellIs" dxfId="195" priority="264" operator="equal">
      <formula>"Last Chance"</formula>
    </cfRule>
    <cfRule type="cellIs" dxfId="194" priority="265" operator="equal">
      <formula>"Ongoing"</formula>
    </cfRule>
    <cfRule type="cellIs" dxfId="193" priority="266" operator="equal">
      <formula>"New"</formula>
    </cfRule>
  </conditionalFormatting>
  <conditionalFormatting sqref="J26">
    <cfRule type="cellIs" dxfId="192" priority="262" operator="equal">
      <formula>"Ongoing"</formula>
    </cfRule>
    <cfRule type="cellIs" dxfId="191" priority="263" operator="equal">
      <formula>"New"</formula>
    </cfRule>
  </conditionalFormatting>
  <conditionalFormatting sqref="G31">
    <cfRule type="duplicateValues" dxfId="190" priority="5428"/>
  </conditionalFormatting>
  <conditionalFormatting sqref="K15">
    <cfRule type="cellIs" dxfId="189" priority="259" operator="equal">
      <formula>"Last Chance"</formula>
    </cfRule>
    <cfRule type="cellIs" dxfId="188" priority="260" operator="equal">
      <formula>"Ongoing"</formula>
    </cfRule>
    <cfRule type="cellIs" dxfId="187" priority="261" operator="equal">
      <formula>"New"</formula>
    </cfRule>
  </conditionalFormatting>
  <conditionalFormatting sqref="K18">
    <cfRule type="cellIs" dxfId="186" priority="256" operator="equal">
      <formula>"Last Chance"</formula>
    </cfRule>
    <cfRule type="cellIs" dxfId="185" priority="257" operator="equal">
      <formula>"Ongoing"</formula>
    </cfRule>
    <cfRule type="cellIs" dxfId="184" priority="258" operator="equal">
      <formula>"New"</formula>
    </cfRule>
  </conditionalFormatting>
  <conditionalFormatting sqref="K18">
    <cfRule type="cellIs" dxfId="183" priority="253" operator="equal">
      <formula>"Last Chance"</formula>
    </cfRule>
    <cfRule type="cellIs" dxfId="182" priority="254" operator="equal">
      <formula>"Ongoing"</formula>
    </cfRule>
    <cfRule type="cellIs" dxfId="181" priority="255" operator="equal">
      <formula>"New"</formula>
    </cfRule>
  </conditionalFormatting>
  <conditionalFormatting sqref="M8:R8">
    <cfRule type="cellIs" dxfId="180" priority="224" operator="equal">
      <formula>"Last Chance"</formula>
    </cfRule>
    <cfRule type="cellIs" dxfId="179" priority="225" operator="equal">
      <formula>"Ongoing"</formula>
    </cfRule>
    <cfRule type="cellIs" dxfId="178" priority="226" operator="equal">
      <formula>"New"</formula>
    </cfRule>
  </conditionalFormatting>
  <conditionalFormatting sqref="BH8 BJ8">
    <cfRule type="cellIs" dxfId="177" priority="221" operator="equal">
      <formula>"Last Chance"</formula>
    </cfRule>
    <cfRule type="cellIs" dxfId="176" priority="222" operator="equal">
      <formula>"Ongoing"</formula>
    </cfRule>
    <cfRule type="cellIs" dxfId="175" priority="223" operator="equal">
      <formula>"New"</formula>
    </cfRule>
  </conditionalFormatting>
  <conditionalFormatting sqref="S8:W8 Y8">
    <cfRule type="cellIs" dxfId="174" priority="218" operator="equal">
      <formula>"Last Chance"</formula>
    </cfRule>
    <cfRule type="cellIs" dxfId="173" priority="219" operator="equal">
      <formula>"Ongoing"</formula>
    </cfRule>
    <cfRule type="cellIs" dxfId="172" priority="220" operator="equal">
      <formula>"New"</formula>
    </cfRule>
  </conditionalFormatting>
  <conditionalFormatting sqref="G8">
    <cfRule type="duplicateValues" dxfId="171" priority="217"/>
  </conditionalFormatting>
  <conditionalFormatting sqref="X8">
    <cfRule type="cellIs" dxfId="170" priority="214" operator="equal">
      <formula>"Last Chance"</formula>
    </cfRule>
    <cfRule type="cellIs" dxfId="169" priority="215" operator="equal">
      <formula>"Ongoing"</formula>
    </cfRule>
    <cfRule type="cellIs" dxfId="168" priority="216" operator="equal">
      <formula>"New"</formula>
    </cfRule>
  </conditionalFormatting>
  <conditionalFormatting sqref="AA8">
    <cfRule type="cellIs" dxfId="167" priority="211" operator="equal">
      <formula>"Last Chance"</formula>
    </cfRule>
    <cfRule type="cellIs" dxfId="166" priority="212" operator="equal">
      <formula>"Ongoing"</formula>
    </cfRule>
    <cfRule type="cellIs" dxfId="165" priority="213" operator="equal">
      <formula>"New"</formula>
    </cfRule>
  </conditionalFormatting>
  <conditionalFormatting sqref="Z8">
    <cfRule type="cellIs" dxfId="164" priority="208" operator="equal">
      <formula>"Last Chance"</formula>
    </cfRule>
    <cfRule type="cellIs" dxfId="163" priority="209" operator="equal">
      <formula>"Ongoing"</formula>
    </cfRule>
    <cfRule type="cellIs" dxfId="162" priority="210" operator="equal">
      <formula>"New"</formula>
    </cfRule>
  </conditionalFormatting>
  <conditionalFormatting sqref="AB8:AI8">
    <cfRule type="cellIs" dxfId="161" priority="205" operator="equal">
      <formula>"Last Chance"</formula>
    </cfRule>
    <cfRule type="cellIs" dxfId="160" priority="206" operator="equal">
      <formula>"Ongoing"</formula>
    </cfRule>
    <cfRule type="cellIs" dxfId="159" priority="207" operator="equal">
      <formula>"New"</formula>
    </cfRule>
  </conditionalFormatting>
  <conditionalFormatting sqref="AJ8:BC8">
    <cfRule type="cellIs" dxfId="158" priority="202" operator="equal">
      <formula>"Last Chance"</formula>
    </cfRule>
    <cfRule type="cellIs" dxfId="157" priority="203" operator="equal">
      <formula>"Ongoing"</formula>
    </cfRule>
    <cfRule type="cellIs" dxfId="156" priority="204" operator="equal">
      <formula>"New"</formula>
    </cfRule>
  </conditionalFormatting>
  <conditionalFormatting sqref="BD8:BG8">
    <cfRule type="cellIs" dxfId="155" priority="199" operator="equal">
      <formula>"Last Chance"</formula>
    </cfRule>
    <cfRule type="cellIs" dxfId="154" priority="200" operator="equal">
      <formula>"Ongoing"</formula>
    </cfRule>
    <cfRule type="cellIs" dxfId="153" priority="201" operator="equal">
      <formula>"New"</formula>
    </cfRule>
  </conditionalFormatting>
  <conditionalFormatting sqref="BI8">
    <cfRule type="cellIs" dxfId="152" priority="196" operator="equal">
      <formula>"Last Chance"</formula>
    </cfRule>
    <cfRule type="cellIs" dxfId="151" priority="197" operator="equal">
      <formula>"Ongoing"</formula>
    </cfRule>
    <cfRule type="cellIs" dxfId="150" priority="198" operator="equal">
      <formula>"New"</formula>
    </cfRule>
  </conditionalFormatting>
  <conditionalFormatting sqref="J9">
    <cfRule type="cellIs" dxfId="149" priority="191" operator="equal">
      <formula>"Ongoing"</formula>
    </cfRule>
    <cfRule type="cellIs" dxfId="148" priority="192" operator="equal">
      <formula>"New"</formula>
    </cfRule>
  </conditionalFormatting>
  <conditionalFormatting sqref="M59">
    <cfRule type="cellIs" dxfId="147" priority="182" operator="equal">
      <formula>"Last Chance"</formula>
    </cfRule>
    <cfRule type="cellIs" dxfId="146" priority="183" operator="equal">
      <formula>"Ongoing"</formula>
    </cfRule>
    <cfRule type="cellIs" dxfId="145" priority="184" operator="equal">
      <formula>"New"</formula>
    </cfRule>
  </conditionalFormatting>
  <conditionalFormatting sqref="M60">
    <cfRule type="cellIs" dxfId="144" priority="179" operator="equal">
      <formula>"Last Chance"</formula>
    </cfRule>
    <cfRule type="cellIs" dxfId="143" priority="180" operator="equal">
      <formula>"Ongoing"</formula>
    </cfRule>
    <cfRule type="cellIs" dxfId="142" priority="181" operator="equal">
      <formula>"New"</formula>
    </cfRule>
  </conditionalFormatting>
  <conditionalFormatting sqref="K7">
    <cfRule type="cellIs" dxfId="141" priority="176" operator="equal">
      <formula>"Last Chance"</formula>
    </cfRule>
    <cfRule type="cellIs" dxfId="140" priority="177" operator="equal">
      <formula>"Ongoing"</formula>
    </cfRule>
    <cfRule type="cellIs" dxfId="139" priority="178" operator="equal">
      <formula>"New"</formula>
    </cfRule>
  </conditionalFormatting>
  <conditionalFormatting sqref="K9 K11">
    <cfRule type="cellIs" dxfId="138" priority="173" operator="equal">
      <formula>"Last Chance"</formula>
    </cfRule>
    <cfRule type="cellIs" dxfId="137" priority="174" operator="equal">
      <formula>"Ongoing"</formula>
    </cfRule>
    <cfRule type="cellIs" dxfId="136" priority="175" operator="equal">
      <formula>"New"</formula>
    </cfRule>
  </conditionalFormatting>
  <conditionalFormatting sqref="K9 K11">
    <cfRule type="cellIs" dxfId="135" priority="170" operator="equal">
      <formula>"Last Chance"</formula>
    </cfRule>
    <cfRule type="cellIs" dxfId="134" priority="171" operator="equal">
      <formula>"Ongoing"</formula>
    </cfRule>
    <cfRule type="cellIs" dxfId="133" priority="172" operator="equal">
      <formula>"New"</formula>
    </cfRule>
  </conditionalFormatting>
  <conditionalFormatting sqref="K16">
    <cfRule type="cellIs" dxfId="132" priority="161" operator="equal">
      <formula>"Last Chance"</formula>
    </cfRule>
    <cfRule type="cellIs" dxfId="131" priority="162" operator="equal">
      <formula>"Ongoing"</formula>
    </cfRule>
    <cfRule type="cellIs" dxfId="130" priority="163" operator="equal">
      <formula>"New"</formula>
    </cfRule>
  </conditionalFormatting>
  <conditionalFormatting sqref="K16">
    <cfRule type="cellIs" dxfId="129" priority="158" operator="equal">
      <formula>"Last Chance"</formula>
    </cfRule>
    <cfRule type="cellIs" dxfId="128" priority="159" operator="equal">
      <formula>"Ongoing"</formula>
    </cfRule>
    <cfRule type="cellIs" dxfId="127" priority="160" operator="equal">
      <formula>"New"</formula>
    </cfRule>
  </conditionalFormatting>
  <conditionalFormatting sqref="K21">
    <cfRule type="cellIs" dxfId="126" priority="155" operator="equal">
      <formula>"Last Chance"</formula>
    </cfRule>
    <cfRule type="cellIs" dxfId="125" priority="156" operator="equal">
      <formula>"Ongoing"</formula>
    </cfRule>
    <cfRule type="cellIs" dxfId="124" priority="157" operator="equal">
      <formula>"New"</formula>
    </cfRule>
  </conditionalFormatting>
  <conditionalFormatting sqref="K21">
    <cfRule type="cellIs" dxfId="123" priority="152" operator="equal">
      <formula>"Last Chance"</formula>
    </cfRule>
    <cfRule type="cellIs" dxfId="122" priority="153" operator="equal">
      <formula>"Ongoing"</formula>
    </cfRule>
    <cfRule type="cellIs" dxfId="121" priority="154" operator="equal">
      <formula>"New"</formula>
    </cfRule>
  </conditionalFormatting>
  <conditionalFormatting sqref="K22">
    <cfRule type="cellIs" dxfId="120" priority="149" operator="equal">
      <formula>"Last Chance"</formula>
    </cfRule>
    <cfRule type="cellIs" dxfId="119" priority="150" operator="equal">
      <formula>"Ongoing"</formula>
    </cfRule>
    <cfRule type="cellIs" dxfId="118" priority="151" operator="equal">
      <formula>"New"</formula>
    </cfRule>
  </conditionalFormatting>
  <conditionalFormatting sqref="G22:G24">
    <cfRule type="duplicateValues" dxfId="117" priority="5436"/>
  </conditionalFormatting>
  <conditionalFormatting sqref="K28:K29">
    <cfRule type="cellIs" dxfId="116" priority="146" operator="equal">
      <formula>"Last Chance"</formula>
    </cfRule>
    <cfRule type="cellIs" dxfId="115" priority="147" operator="equal">
      <formula>"Ongoing"</formula>
    </cfRule>
    <cfRule type="cellIs" dxfId="114" priority="148" operator="equal">
      <formula>"New"</formula>
    </cfRule>
  </conditionalFormatting>
  <conditionalFormatting sqref="K28:K29">
    <cfRule type="cellIs" dxfId="113" priority="143" operator="equal">
      <formula>"Last Chance"</formula>
    </cfRule>
    <cfRule type="cellIs" dxfId="112" priority="144" operator="equal">
      <formula>"Ongoing"</formula>
    </cfRule>
    <cfRule type="cellIs" dxfId="111" priority="145" operator="equal">
      <formula>"New"</formula>
    </cfRule>
  </conditionalFormatting>
  <conditionalFormatting sqref="K27">
    <cfRule type="cellIs" dxfId="110" priority="140" operator="equal">
      <formula>"Last Chance"</formula>
    </cfRule>
    <cfRule type="cellIs" dxfId="109" priority="141" operator="equal">
      <formula>"Ongoing"</formula>
    </cfRule>
    <cfRule type="cellIs" dxfId="108" priority="142" operator="equal">
      <formula>"New"</formula>
    </cfRule>
  </conditionalFormatting>
  <conditionalFormatting sqref="K27">
    <cfRule type="cellIs" dxfId="107" priority="137" operator="equal">
      <formula>"Last Chance"</formula>
    </cfRule>
    <cfRule type="cellIs" dxfId="106" priority="138" operator="equal">
      <formula>"Ongoing"</formula>
    </cfRule>
    <cfRule type="cellIs" dxfId="105" priority="139" operator="equal">
      <formula>"New"</formula>
    </cfRule>
  </conditionalFormatting>
  <conditionalFormatting sqref="K26">
    <cfRule type="cellIs" dxfId="104" priority="134" operator="equal">
      <formula>"Last Chance"</formula>
    </cfRule>
    <cfRule type="cellIs" dxfId="103" priority="135" operator="equal">
      <formula>"Ongoing"</formula>
    </cfRule>
    <cfRule type="cellIs" dxfId="102" priority="136" operator="equal">
      <formula>"New"</formula>
    </cfRule>
  </conditionalFormatting>
  <conditionalFormatting sqref="K26">
    <cfRule type="cellIs" dxfId="101" priority="131" operator="equal">
      <formula>"Last Chance"</formula>
    </cfRule>
    <cfRule type="cellIs" dxfId="100" priority="132" operator="equal">
      <formula>"Ongoing"</formula>
    </cfRule>
    <cfRule type="cellIs" dxfId="99" priority="133" operator="equal">
      <formula>"New"</formula>
    </cfRule>
  </conditionalFormatting>
  <conditionalFormatting sqref="K25">
    <cfRule type="cellIs" dxfId="98" priority="122" operator="equal">
      <formula>"Last Chance"</formula>
    </cfRule>
    <cfRule type="cellIs" dxfId="97" priority="123" operator="equal">
      <formula>"Ongoing"</formula>
    </cfRule>
    <cfRule type="cellIs" dxfId="96" priority="124" operator="equal">
      <formula>"New"</formula>
    </cfRule>
  </conditionalFormatting>
  <conditionalFormatting sqref="K25">
    <cfRule type="cellIs" dxfId="95" priority="119" operator="equal">
      <formula>"Last Chance"</formula>
    </cfRule>
    <cfRule type="cellIs" dxfId="94" priority="120" operator="equal">
      <formula>"Ongoing"</formula>
    </cfRule>
    <cfRule type="cellIs" dxfId="93" priority="121" operator="equal">
      <formula>"New"</formula>
    </cfRule>
  </conditionalFormatting>
  <conditionalFormatting sqref="K24">
    <cfRule type="cellIs" dxfId="92" priority="116" operator="equal">
      <formula>"Last Chance"</formula>
    </cfRule>
    <cfRule type="cellIs" dxfId="91" priority="117" operator="equal">
      <formula>"Ongoing"</formula>
    </cfRule>
    <cfRule type="cellIs" dxfId="90" priority="118" operator="equal">
      <formula>"New"</formula>
    </cfRule>
  </conditionalFormatting>
  <conditionalFormatting sqref="K42:K44">
    <cfRule type="cellIs" dxfId="89" priority="95" operator="equal">
      <formula>"Last Chance"</formula>
    </cfRule>
    <cfRule type="cellIs" dxfId="88" priority="96" operator="equal">
      <formula>"Ongoing"</formula>
    </cfRule>
    <cfRule type="cellIs" dxfId="87" priority="97" operator="equal">
      <formula>"New"</formula>
    </cfRule>
  </conditionalFormatting>
  <conditionalFormatting sqref="K33:K37">
    <cfRule type="cellIs" dxfId="86" priority="92" operator="equal">
      <formula>"Last Chance"</formula>
    </cfRule>
    <cfRule type="cellIs" dxfId="85" priority="93" operator="equal">
      <formula>"Ongoing"</formula>
    </cfRule>
    <cfRule type="cellIs" dxfId="84" priority="94" operator="equal">
      <formula>"New"</formula>
    </cfRule>
  </conditionalFormatting>
  <conditionalFormatting sqref="G10">
    <cfRule type="duplicateValues" dxfId="83" priority="91"/>
  </conditionalFormatting>
  <conditionalFormatting sqref="M10">
    <cfRule type="cellIs" dxfId="82" priority="88" operator="equal">
      <formula>"Last Chance"</formula>
    </cfRule>
    <cfRule type="cellIs" dxfId="81" priority="89" operator="equal">
      <formula>"Ongoing"</formula>
    </cfRule>
    <cfRule type="cellIs" dxfId="80" priority="90" operator="equal">
      <formula>"New"</formula>
    </cfRule>
  </conditionalFormatting>
  <conditionalFormatting sqref="J11">
    <cfRule type="cellIs" dxfId="79" priority="83" operator="equal">
      <formula>"Ongoing"</formula>
    </cfRule>
    <cfRule type="cellIs" dxfId="78" priority="84" operator="equal">
      <formula>"New"</formula>
    </cfRule>
  </conditionalFormatting>
  <conditionalFormatting sqref="G39">
    <cfRule type="duplicateValues" dxfId="77" priority="77"/>
  </conditionalFormatting>
  <conditionalFormatting sqref="L39">
    <cfRule type="cellIs" dxfId="76" priority="68" operator="equal">
      <formula>"Last Chance"</formula>
    </cfRule>
    <cfRule type="cellIs" dxfId="75" priority="69" operator="equal">
      <formula>"Ongoing"</formula>
    </cfRule>
    <cfRule type="cellIs" dxfId="74" priority="70" operator="equal">
      <formula>"New"</formula>
    </cfRule>
  </conditionalFormatting>
  <conditionalFormatting sqref="L39">
    <cfRule type="cellIs" dxfId="73" priority="62" operator="equal">
      <formula>"Last Chance"</formula>
    </cfRule>
    <cfRule type="cellIs" dxfId="72" priority="63" operator="equal">
      <formula>"Ongoing"</formula>
    </cfRule>
    <cfRule type="cellIs" dxfId="71" priority="64" operator="equal">
      <formula>"New"</formula>
    </cfRule>
  </conditionalFormatting>
  <conditionalFormatting sqref="G40">
    <cfRule type="cellIs" priority="58" stopIfTrue="1" operator="equal">
      <formula>"DUMMY"</formula>
    </cfRule>
  </conditionalFormatting>
  <conditionalFormatting sqref="G40">
    <cfRule type="duplicateValues" dxfId="70" priority="59"/>
  </conditionalFormatting>
  <conditionalFormatting sqref="L40">
    <cfRule type="cellIs" dxfId="69" priority="51" operator="equal">
      <formula>"Last Chance"</formula>
    </cfRule>
    <cfRule type="cellIs" dxfId="68" priority="52" operator="equal">
      <formula>"Ongoing"</formula>
    </cfRule>
    <cfRule type="cellIs" dxfId="67" priority="53" operator="equal">
      <formula>"New"</formula>
    </cfRule>
  </conditionalFormatting>
  <conditionalFormatting sqref="L40">
    <cfRule type="cellIs" dxfId="66" priority="45" operator="equal">
      <formula>"Last Chance"</formula>
    </cfRule>
    <cfRule type="cellIs" dxfId="65" priority="46" operator="equal">
      <formula>"Ongoing"</formula>
    </cfRule>
    <cfRule type="cellIs" dxfId="64" priority="47" operator="equal">
      <formula>"New"</formula>
    </cfRule>
  </conditionalFormatting>
  <conditionalFormatting sqref="G35:G38">
    <cfRule type="duplicateValues" dxfId="63" priority="5448"/>
  </conditionalFormatting>
  <conditionalFormatting sqref="N10:R10">
    <cfRule type="cellIs" dxfId="62" priority="42" operator="equal">
      <formula>"Last Chance"</formula>
    </cfRule>
    <cfRule type="cellIs" dxfId="61" priority="43" operator="equal">
      <formula>"Ongoing"</formula>
    </cfRule>
    <cfRule type="cellIs" dxfId="60" priority="44" operator="equal">
      <formula>"New"</formula>
    </cfRule>
  </conditionalFormatting>
  <conditionalFormatting sqref="BH10 BJ10">
    <cfRule type="cellIs" dxfId="59" priority="39" operator="equal">
      <formula>"Last Chance"</formula>
    </cfRule>
    <cfRule type="cellIs" dxfId="58" priority="40" operator="equal">
      <formula>"Ongoing"</formula>
    </cfRule>
    <cfRule type="cellIs" dxfId="57" priority="41" operator="equal">
      <formula>"New"</formula>
    </cfRule>
  </conditionalFormatting>
  <conditionalFormatting sqref="S10:W10 Y10">
    <cfRule type="cellIs" dxfId="56" priority="36" operator="equal">
      <formula>"Last Chance"</formula>
    </cfRule>
    <cfRule type="cellIs" dxfId="55" priority="37" operator="equal">
      <formula>"Ongoing"</formula>
    </cfRule>
    <cfRule type="cellIs" dxfId="54" priority="38" operator="equal">
      <formula>"New"</formula>
    </cfRule>
  </conditionalFormatting>
  <conditionalFormatting sqref="X10">
    <cfRule type="cellIs" dxfId="53" priority="33" operator="equal">
      <formula>"Last Chance"</formula>
    </cfRule>
    <cfRule type="cellIs" dxfId="52" priority="34" operator="equal">
      <formula>"Ongoing"</formula>
    </cfRule>
    <cfRule type="cellIs" dxfId="51" priority="35" operator="equal">
      <formula>"New"</formula>
    </cfRule>
  </conditionalFormatting>
  <conditionalFormatting sqref="AA10">
    <cfRule type="cellIs" dxfId="50" priority="30" operator="equal">
      <formula>"Last Chance"</formula>
    </cfRule>
    <cfRule type="cellIs" dxfId="49" priority="31" operator="equal">
      <formula>"Ongoing"</formula>
    </cfRule>
    <cfRule type="cellIs" dxfId="48" priority="32" operator="equal">
      <formula>"New"</formula>
    </cfRule>
  </conditionalFormatting>
  <conditionalFormatting sqref="Z10">
    <cfRule type="cellIs" dxfId="47" priority="27" operator="equal">
      <formula>"Last Chance"</formula>
    </cfRule>
    <cfRule type="cellIs" dxfId="46" priority="28" operator="equal">
      <formula>"Ongoing"</formula>
    </cfRule>
    <cfRule type="cellIs" dxfId="45" priority="29" operator="equal">
      <formula>"New"</formula>
    </cfRule>
  </conditionalFormatting>
  <conditionalFormatting sqref="AB10:AI10">
    <cfRule type="cellIs" dxfId="44" priority="24" operator="equal">
      <formula>"Last Chance"</formula>
    </cfRule>
    <cfRule type="cellIs" dxfId="43" priority="25" operator="equal">
      <formula>"Ongoing"</formula>
    </cfRule>
    <cfRule type="cellIs" dxfId="42" priority="26" operator="equal">
      <formula>"New"</formula>
    </cfRule>
  </conditionalFormatting>
  <conditionalFormatting sqref="AJ10:BC10">
    <cfRule type="cellIs" dxfId="41" priority="21" operator="equal">
      <formula>"Last Chance"</formula>
    </cfRule>
    <cfRule type="cellIs" dxfId="40" priority="22" operator="equal">
      <formula>"Ongoing"</formula>
    </cfRule>
    <cfRule type="cellIs" dxfId="39" priority="23" operator="equal">
      <formula>"New"</formula>
    </cfRule>
  </conditionalFormatting>
  <conditionalFormatting sqref="BD10:BG10">
    <cfRule type="cellIs" dxfId="38" priority="18" operator="equal">
      <formula>"Last Chance"</formula>
    </cfRule>
    <cfRule type="cellIs" dxfId="37" priority="19" operator="equal">
      <formula>"Ongoing"</formula>
    </cfRule>
    <cfRule type="cellIs" dxfId="36" priority="20" operator="equal">
      <formula>"New"</formula>
    </cfRule>
  </conditionalFormatting>
  <conditionalFormatting sqref="BI10">
    <cfRule type="cellIs" dxfId="35" priority="15" operator="equal">
      <formula>"Last Chance"</formula>
    </cfRule>
    <cfRule type="cellIs" dxfId="34" priority="16" operator="equal">
      <formula>"Ongoing"</formula>
    </cfRule>
    <cfRule type="cellIs" dxfId="33" priority="17" operator="equal">
      <formula>"New"</formula>
    </cfRule>
  </conditionalFormatting>
  <conditionalFormatting sqref="M31">
    <cfRule type="cellIs" dxfId="32" priority="12" operator="equal">
      <formula>"Last Chance"</formula>
    </cfRule>
    <cfRule type="cellIs" dxfId="31" priority="13" operator="equal">
      <formula>"Ongoing"</formula>
    </cfRule>
    <cfRule type="cellIs" dxfId="30" priority="14" operator="equal">
      <formula>"New"</formula>
    </cfRule>
  </conditionalFormatting>
  <conditionalFormatting sqref="K6">
    <cfRule type="cellIs" dxfId="29" priority="3" operator="equal">
      <formula>"Last Chance"</formula>
    </cfRule>
    <cfRule type="cellIs" dxfId="28" priority="4" operator="equal">
      <formula>"Ongoing"</formula>
    </cfRule>
    <cfRule type="cellIs" dxfId="27" priority="5" operator="equal">
      <formula>"New"</formula>
    </cfRule>
  </conditionalFormatting>
  <conditionalFormatting sqref="J15">
    <cfRule type="cellIs" dxfId="26" priority="1" operator="equal">
      <formula>"Ongoing"</formula>
    </cfRule>
    <cfRule type="cellIs" dxfId="25" priority="2" operator="equal">
      <formula>"New"</formula>
    </cfRule>
  </conditionalFormatting>
  <hyperlinks>
    <hyperlink ref="BH41" r:id="rId1" xr:uid="{15A5FC45-E86A-4784-9033-B9241FAF0C15}"/>
    <hyperlink ref="BH39" r:id="rId2" xr:uid="{DDA744C1-19A7-4CA5-97BE-41E0BFB6F97D}"/>
    <hyperlink ref="BH60" r:id="rId3" xr:uid="{C2A212AE-28ED-4D8D-8197-CDDD6CB2EB1E}"/>
    <hyperlink ref="BH21" r:id="rId4" xr:uid="{203B0CB6-4820-4DD5-9ECD-1332D723B7D1}"/>
    <hyperlink ref="BH49" r:id="rId5" xr:uid="{3BB3B0A3-8D97-4C94-9FB3-A470C66C11F1}"/>
    <hyperlink ref="BH48" r:id="rId6" xr:uid="{4056E1A0-AEA1-43B1-9D4B-1CF30195395C}"/>
    <hyperlink ref="BH34" r:id="rId7" xr:uid="{BD6BE5E6-63ED-4A85-B012-852ECEDB7C2F}"/>
    <hyperlink ref="BH16" r:id="rId8" xr:uid="{82033188-2736-4AAF-A655-55A06A4C51EC}"/>
    <hyperlink ref="BH53" r:id="rId9" xr:uid="{569EE326-04B0-4764-B9A3-59A83E73A5EA}"/>
    <hyperlink ref="BH43" r:id="rId10" xr:uid="{7F52A1D0-4D61-4B59-940C-435F0352DAE2}"/>
    <hyperlink ref="BH28" r:id="rId11" xr:uid="{EECA34F9-4559-43A9-BDDA-F1BC6CDD7C8D}"/>
    <hyperlink ref="BH25" r:id="rId12" xr:uid="{783692B9-A0B7-40BB-B59B-0DAC97F34D87}"/>
    <hyperlink ref="BH19" r:id="rId13" xr:uid="{3B0AC041-7596-422C-9016-21284869E2EB}"/>
    <hyperlink ref="BH13" r:id="rId14" xr:uid="{1A2C8889-F5F5-42F9-8AE3-F5D7084F44C3}"/>
    <hyperlink ref="BH36" r:id="rId15" xr:uid="{9DC1590A-EE21-4A06-8EA1-0623FDE2FC74}"/>
    <hyperlink ref="BH17" r:id="rId16" xr:uid="{E003F454-1085-4B7F-A50C-F09C24B5ECBD}"/>
    <hyperlink ref="BH42" r:id="rId17" xr:uid="{FF19E8F2-9AAB-45F8-9F54-EC91703CF2B8}"/>
    <hyperlink ref="BH37" r:id="rId18" xr:uid="{F8F9E764-14BA-4505-89A6-286314581DB8}"/>
    <hyperlink ref="BH55" r:id="rId19" xr:uid="{A4392034-6293-4CE6-A963-0A45D0FC23AB}"/>
    <hyperlink ref="BH20" r:id="rId20" xr:uid="{9721949D-CB9A-4B2F-824D-19FD6F8E4813}"/>
    <hyperlink ref="BH54" r:id="rId21" xr:uid="{1618B4A0-0E82-4D87-9D58-F84B417CF143}"/>
    <hyperlink ref="BH52" r:id="rId22" xr:uid="{93691F04-1371-4C6E-9471-0103635BDA9E}"/>
    <hyperlink ref="BH50" r:id="rId23" xr:uid="{30E5D1C5-3775-40F9-A2B7-61A57ED953FE}"/>
    <hyperlink ref="BH38" r:id="rId24" xr:uid="{740ABC33-358C-4E24-BB6A-5204C5F4DF9C}"/>
    <hyperlink ref="BH35" r:id="rId25" xr:uid="{EA5DC25B-A900-407C-B0CA-686C5C4BDC0D}"/>
    <hyperlink ref="BH33" r:id="rId26" xr:uid="{F6B5EBE8-5D54-4D08-9166-BBF9D8653014}"/>
    <hyperlink ref="BH29" r:id="rId27" xr:uid="{946CB533-39E8-43CE-B910-1ABEC316949F}"/>
    <hyperlink ref="BH22" r:id="rId28" xr:uid="{B9022040-5A0C-4C9C-8061-20686BD8FF8A}"/>
    <hyperlink ref="BH18" r:id="rId29" xr:uid="{996BB56B-810E-4EAB-9FD6-48F54CFCCBB8}"/>
    <hyperlink ref="BH15" r:id="rId30" xr:uid="{A4AF0E1E-F5E0-4667-99CD-DD49FB8B7044}"/>
    <hyperlink ref="BH14" r:id="rId31" xr:uid="{88925527-00C6-4632-96FA-C2C67060C567}"/>
    <hyperlink ref="BH7" r:id="rId32" xr:uid="{47E9119B-4279-479C-A4FE-D99B620ABA3C}"/>
    <hyperlink ref="BH6" r:id="rId33" xr:uid="{9816AD70-F353-4539-A7B8-B62D95905D48}"/>
  </hyperlinks>
  <pageMargins left="0.7" right="0.7" top="0.75" bottom="0.75" header="0.3" footer="0.3"/>
  <pageSetup orientation="portrait" r:id="rId34"/>
  <drawing r:id="rId3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D1902F-7FD8-4D36-95AE-6280FD236715}">
  <dimension ref="A1:BI76"/>
  <sheetViews>
    <sheetView showGridLines="0" zoomScale="145" zoomScaleNormal="145" workbookViewId="0">
      <pane xSplit="8" ySplit="4" topLeftCell="I5" activePane="bottomRight" state="frozen"/>
      <selection pane="topRight" activeCell="P1" sqref="P1"/>
      <selection pane="bottomLeft" activeCell="A5" sqref="A5"/>
      <selection pane="bottomRight" activeCell="G9" sqref="G9"/>
    </sheetView>
  </sheetViews>
  <sheetFormatPr baseColWidth="10" defaultColWidth="9.140625" defaultRowHeight="16.5"/>
  <cols>
    <col min="1" max="1" width="3.42578125" style="17" customWidth="1"/>
    <col min="2" max="2" width="6.5703125" style="17" customWidth="1"/>
    <col min="3" max="3" width="9.28515625" style="17" customWidth="1"/>
    <col min="4" max="4" width="8" style="17" customWidth="1"/>
    <col min="5" max="5" width="6" style="17" customWidth="1"/>
    <col min="6" max="6" width="6.7109375" style="17" customWidth="1"/>
    <col min="7" max="7" width="12.140625" style="17" customWidth="1"/>
    <col min="8" max="8" width="23.7109375" style="17" customWidth="1"/>
    <col min="9" max="24" width="3" style="17" customWidth="1"/>
    <col min="25" max="28" width="2.7109375" style="17" customWidth="1"/>
    <col min="29" max="30" width="2.85546875" style="17" customWidth="1"/>
    <col min="31" max="31" width="2.28515625" style="17" customWidth="1"/>
    <col min="32" max="45" width="2.7109375" style="17" customWidth="1"/>
    <col min="46" max="60" width="2.85546875" style="17" customWidth="1"/>
    <col min="61" max="61" width="5.28515625" style="17" customWidth="1"/>
    <col min="62" max="16384" width="9.140625" style="17"/>
  </cols>
  <sheetData>
    <row r="1" spans="1:61" ht="26.25">
      <c r="A1" s="20" t="s">
        <v>579</v>
      </c>
      <c r="B1" s="21"/>
      <c r="C1" s="22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4"/>
      <c r="AD1" s="24"/>
      <c r="AE1" s="24"/>
      <c r="AF1" s="24"/>
      <c r="AG1" s="25"/>
      <c r="AH1" s="24"/>
      <c r="AI1" s="25"/>
      <c r="AJ1" s="24"/>
      <c r="AK1" s="24"/>
      <c r="AL1" s="21"/>
      <c r="AM1" s="24"/>
      <c r="AN1" s="21"/>
      <c r="AO1" s="23"/>
      <c r="AP1" s="23"/>
      <c r="AQ1" s="23"/>
      <c r="AR1" s="23"/>
      <c r="AS1" s="23"/>
      <c r="AT1" s="21"/>
      <c r="AU1" s="21"/>
      <c r="AV1" s="21"/>
      <c r="AW1" s="21"/>
      <c r="AX1" s="21"/>
      <c r="AY1" s="21"/>
      <c r="AZ1" s="21"/>
      <c r="BA1" s="21"/>
      <c r="BB1" s="21"/>
      <c r="BC1" s="21"/>
      <c r="BD1" s="21"/>
      <c r="BE1" s="21"/>
      <c r="BF1" s="23"/>
      <c r="BG1" s="23"/>
      <c r="BH1" s="23"/>
      <c r="BI1" s="23"/>
    </row>
    <row r="2" spans="1:61">
      <c r="A2" s="26" t="s">
        <v>580</v>
      </c>
      <c r="B2" s="27"/>
      <c r="C2" s="26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4"/>
      <c r="AD2" s="24"/>
      <c r="AE2" s="24"/>
      <c r="AF2" s="24"/>
      <c r="AG2" s="28"/>
      <c r="AH2" s="24"/>
      <c r="AI2" s="28"/>
      <c r="AJ2" s="24"/>
      <c r="AK2" s="24"/>
      <c r="AL2" s="27"/>
      <c r="AM2" s="24"/>
      <c r="AN2" s="27"/>
      <c r="AO2" s="23"/>
      <c r="AP2" s="23"/>
      <c r="AQ2" s="23"/>
      <c r="AR2" s="23"/>
      <c r="AS2" s="23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3"/>
      <c r="BG2" s="23"/>
      <c r="BH2" s="23"/>
      <c r="BI2" s="23"/>
    </row>
    <row r="3" spans="1:61">
      <c r="A3" s="21"/>
      <c r="B3" s="21"/>
      <c r="C3" s="21"/>
      <c r="D3" s="21"/>
      <c r="E3" s="21"/>
      <c r="F3" s="21"/>
      <c r="G3" s="29"/>
      <c r="I3" s="545" t="s">
        <v>0</v>
      </c>
      <c r="J3" s="545"/>
      <c r="K3" s="545"/>
      <c r="L3" s="545"/>
      <c r="M3" s="545"/>
      <c r="N3" s="548"/>
      <c r="O3" s="63"/>
      <c r="P3" s="63"/>
      <c r="Q3" s="63"/>
      <c r="R3" s="63"/>
      <c r="S3" s="63"/>
      <c r="T3" s="63"/>
      <c r="U3" s="546" t="s">
        <v>7</v>
      </c>
      <c r="V3" s="547"/>
      <c r="W3" s="547"/>
      <c r="X3" s="547"/>
      <c r="Y3" s="547"/>
      <c r="Z3" s="64"/>
      <c r="AA3" s="64"/>
      <c r="AB3" s="64"/>
      <c r="AC3" s="545" t="s">
        <v>2</v>
      </c>
      <c r="AD3" s="545"/>
      <c r="AE3" s="545"/>
      <c r="AF3" s="546" t="s">
        <v>3</v>
      </c>
      <c r="AG3" s="547"/>
      <c r="AH3" s="547"/>
      <c r="AI3" s="547"/>
      <c r="AJ3" s="547"/>
      <c r="AK3" s="549" t="s">
        <v>4</v>
      </c>
      <c r="AL3" s="545"/>
      <c r="AM3" s="545"/>
      <c r="AN3" s="548"/>
      <c r="AO3" s="546" t="s">
        <v>5</v>
      </c>
      <c r="AP3" s="547"/>
      <c r="AQ3" s="547"/>
      <c r="AR3" s="547"/>
      <c r="AS3" s="550"/>
      <c r="AT3" s="545" t="s">
        <v>6</v>
      </c>
      <c r="AU3" s="545"/>
      <c r="AV3" s="545"/>
      <c r="AW3" s="545"/>
      <c r="AX3" s="545"/>
      <c r="AY3" s="545"/>
      <c r="AZ3" s="545"/>
      <c r="BA3" s="545"/>
      <c r="BB3" s="545"/>
      <c r="BC3" s="545"/>
      <c r="BD3" s="545"/>
      <c r="BE3" s="545"/>
      <c r="BF3" s="546" t="s">
        <v>7</v>
      </c>
      <c r="BG3" s="547"/>
      <c r="BH3" s="547"/>
      <c r="BI3" s="30"/>
    </row>
    <row r="4" spans="1:61" ht="117" customHeight="1">
      <c r="A4" s="21"/>
      <c r="B4" s="60" t="s">
        <v>8</v>
      </c>
      <c r="C4" s="60" t="s">
        <v>9</v>
      </c>
      <c r="D4" s="60" t="s">
        <v>10</v>
      </c>
      <c r="E4" s="60" t="s">
        <v>11</v>
      </c>
      <c r="F4" s="61" t="s">
        <v>12</v>
      </c>
      <c r="G4" s="62" t="s">
        <v>13</v>
      </c>
      <c r="H4" s="41" t="s">
        <v>14</v>
      </c>
      <c r="I4" s="49" t="s">
        <v>80</v>
      </c>
      <c r="J4" s="50" t="s">
        <v>560</v>
      </c>
      <c r="K4" s="49" t="s">
        <v>561</v>
      </c>
      <c r="L4" s="50" t="s">
        <v>585</v>
      </c>
      <c r="M4" s="49" t="s">
        <v>51</v>
      </c>
      <c r="N4" s="50" t="s">
        <v>582</v>
      </c>
      <c r="O4" s="51" t="s">
        <v>46</v>
      </c>
      <c r="P4" s="50" t="s">
        <v>56</v>
      </c>
      <c r="Q4" s="51" t="s">
        <v>564</v>
      </c>
      <c r="R4" s="50" t="s">
        <v>54</v>
      </c>
      <c r="S4" s="49" t="s">
        <v>53</v>
      </c>
      <c r="T4" s="50" t="s">
        <v>596</v>
      </c>
      <c r="U4" s="51" t="s">
        <v>58</v>
      </c>
      <c r="V4" s="50" t="s">
        <v>583</v>
      </c>
      <c r="W4" s="49" t="s">
        <v>60</v>
      </c>
      <c r="X4" s="52" t="s">
        <v>584</v>
      </c>
      <c r="Y4" s="49"/>
      <c r="Z4" s="49"/>
      <c r="AA4" s="49"/>
      <c r="AB4" s="49"/>
      <c r="AC4" s="52" t="s">
        <v>581</v>
      </c>
      <c r="AD4" s="49" t="s">
        <v>31</v>
      </c>
      <c r="AE4" s="50"/>
      <c r="AF4" s="51" t="s">
        <v>33</v>
      </c>
      <c r="AG4" s="50" t="s">
        <v>34</v>
      </c>
      <c r="AH4" s="49" t="s">
        <v>35</v>
      </c>
      <c r="AI4" s="50" t="s">
        <v>36</v>
      </c>
      <c r="AJ4" s="49" t="s">
        <v>511</v>
      </c>
      <c r="AK4" s="52" t="s">
        <v>37</v>
      </c>
      <c r="AL4" s="49" t="s">
        <v>38</v>
      </c>
      <c r="AM4" s="50" t="s">
        <v>39</v>
      </c>
      <c r="AN4" s="53" t="s">
        <v>40</v>
      </c>
      <c r="AO4" s="50" t="s">
        <v>41</v>
      </c>
      <c r="AP4" s="49" t="s">
        <v>42</v>
      </c>
      <c r="AQ4" s="50" t="s">
        <v>43</v>
      </c>
      <c r="AR4" s="49" t="s">
        <v>44</v>
      </c>
      <c r="AS4" s="50" t="s">
        <v>45</v>
      </c>
      <c r="AT4" s="51" t="s">
        <v>46</v>
      </c>
      <c r="AU4" s="50" t="s">
        <v>47</v>
      </c>
      <c r="AV4" s="49" t="s">
        <v>48</v>
      </c>
      <c r="AW4" s="50" t="s">
        <v>49</v>
      </c>
      <c r="AX4" s="49" t="s">
        <v>50</v>
      </c>
      <c r="AY4" s="50"/>
      <c r="AZ4" s="49" t="s">
        <v>52</v>
      </c>
      <c r="BA4" s="50" t="s">
        <v>53</v>
      </c>
      <c r="BB4" s="49" t="s">
        <v>54</v>
      </c>
      <c r="BC4" s="50" t="s">
        <v>55</v>
      </c>
      <c r="BD4" s="49" t="s">
        <v>56</v>
      </c>
      <c r="BE4" s="50" t="s">
        <v>57</v>
      </c>
      <c r="BF4" s="51" t="s">
        <v>58</v>
      </c>
      <c r="BG4" s="50" t="s">
        <v>59</v>
      </c>
      <c r="BH4" s="49" t="s">
        <v>60</v>
      </c>
      <c r="BI4" s="50" t="s">
        <v>61</v>
      </c>
    </row>
    <row r="5" spans="1:61" ht="15.75" customHeight="1">
      <c r="A5" s="31"/>
      <c r="B5" s="42"/>
      <c r="C5" s="46"/>
      <c r="D5" s="56" t="s">
        <v>71</v>
      </c>
      <c r="E5" s="57" t="s">
        <v>72</v>
      </c>
      <c r="F5" s="58" t="s">
        <v>92</v>
      </c>
      <c r="G5" s="18" t="s">
        <v>73</v>
      </c>
      <c r="H5" s="54" t="s">
        <v>74</v>
      </c>
      <c r="I5" s="32">
        <v>7</v>
      </c>
      <c r="J5" s="33">
        <v>0</v>
      </c>
      <c r="K5" s="32">
        <v>0</v>
      </c>
      <c r="L5" s="33">
        <v>0</v>
      </c>
      <c r="M5" s="32">
        <v>0</v>
      </c>
      <c r="N5" s="34">
        <v>0</v>
      </c>
      <c r="O5" s="32">
        <v>0</v>
      </c>
      <c r="P5" s="33">
        <v>0</v>
      </c>
      <c r="Q5" s="32">
        <v>0</v>
      </c>
      <c r="R5" s="37">
        <v>0</v>
      </c>
      <c r="S5" s="65">
        <v>0</v>
      </c>
      <c r="T5" s="37">
        <v>0</v>
      </c>
      <c r="U5" s="36">
        <v>14</v>
      </c>
      <c r="V5" s="37">
        <v>15</v>
      </c>
      <c r="W5" s="36">
        <v>16</v>
      </c>
      <c r="X5" s="35"/>
      <c r="Y5" s="36"/>
      <c r="Z5" s="36"/>
      <c r="AA5" s="36"/>
      <c r="AB5" s="36"/>
      <c r="AC5" s="35" t="s">
        <v>83</v>
      </c>
      <c r="AD5" s="36" t="s">
        <v>87</v>
      </c>
      <c r="AE5" s="37"/>
      <c r="AF5" s="36" t="s">
        <v>83</v>
      </c>
      <c r="AG5" s="37" t="s">
        <v>83</v>
      </c>
      <c r="AH5" s="36" t="s">
        <v>83</v>
      </c>
      <c r="AI5" s="37" t="s">
        <v>83</v>
      </c>
      <c r="AJ5" s="36" t="s">
        <v>83</v>
      </c>
      <c r="AK5" s="35">
        <v>3</v>
      </c>
      <c r="AL5" s="36" t="s">
        <v>83</v>
      </c>
      <c r="AM5" s="37" t="s">
        <v>87</v>
      </c>
      <c r="AN5" s="36" t="s">
        <v>83</v>
      </c>
      <c r="AO5" s="37" t="s">
        <v>83</v>
      </c>
      <c r="AP5" s="36" t="s">
        <v>87</v>
      </c>
      <c r="AQ5" s="37" t="s">
        <v>83</v>
      </c>
      <c r="AR5" s="36" t="s">
        <v>83</v>
      </c>
      <c r="AS5" s="37" t="s">
        <v>87</v>
      </c>
      <c r="AT5" s="36" t="s">
        <v>83</v>
      </c>
      <c r="AU5" s="37" t="s">
        <v>87</v>
      </c>
      <c r="AV5" s="36" t="s">
        <v>87</v>
      </c>
      <c r="AW5" s="37" t="s">
        <v>83</v>
      </c>
      <c r="AX5" s="36" t="s">
        <v>83</v>
      </c>
      <c r="AY5" s="37" t="s">
        <v>83</v>
      </c>
      <c r="AZ5" s="36" t="s">
        <v>83</v>
      </c>
      <c r="BA5" s="37" t="s">
        <v>83</v>
      </c>
      <c r="BB5" s="36" t="s">
        <v>83</v>
      </c>
      <c r="BC5" s="37" t="s">
        <v>83</v>
      </c>
      <c r="BD5" s="36" t="s">
        <v>83</v>
      </c>
      <c r="BE5" s="37" t="s">
        <v>87</v>
      </c>
      <c r="BF5" s="36" t="s">
        <v>87</v>
      </c>
      <c r="BG5" s="37" t="s">
        <v>87</v>
      </c>
      <c r="BH5" s="36" t="s">
        <v>87</v>
      </c>
      <c r="BI5" s="38" t="s">
        <v>88</v>
      </c>
    </row>
    <row r="6" spans="1:61" ht="15.75" customHeight="1">
      <c r="A6" s="39"/>
      <c r="B6" s="42"/>
      <c r="C6" s="46"/>
      <c r="D6" s="56" t="s">
        <v>91</v>
      </c>
      <c r="E6" s="57" t="s">
        <v>72</v>
      </c>
      <c r="F6" s="58" t="s">
        <v>92</v>
      </c>
      <c r="G6" s="18" t="s">
        <v>93</v>
      </c>
      <c r="H6" s="54" t="s">
        <v>94</v>
      </c>
      <c r="I6" s="32">
        <v>7</v>
      </c>
      <c r="J6" s="33">
        <v>0</v>
      </c>
      <c r="K6" s="32">
        <v>0</v>
      </c>
      <c r="L6" s="33">
        <v>0</v>
      </c>
      <c r="M6" s="32">
        <v>0</v>
      </c>
      <c r="N6" s="34">
        <v>0</v>
      </c>
      <c r="O6" s="32">
        <v>0</v>
      </c>
      <c r="P6" s="33">
        <v>0</v>
      </c>
      <c r="Q6" s="32">
        <v>0</v>
      </c>
      <c r="R6" s="37">
        <v>0</v>
      </c>
      <c r="S6" s="65">
        <v>0</v>
      </c>
      <c r="T6" s="37">
        <v>0</v>
      </c>
      <c r="U6" s="36">
        <v>14</v>
      </c>
      <c r="V6" s="37">
        <v>15</v>
      </c>
      <c r="W6" s="36">
        <v>16</v>
      </c>
      <c r="X6" s="35"/>
      <c r="Y6" s="36"/>
      <c r="Z6" s="36"/>
      <c r="AA6" s="36"/>
      <c r="AB6" s="36"/>
      <c r="AC6" s="35" t="s">
        <v>87</v>
      </c>
      <c r="AD6" s="36" t="s">
        <v>87</v>
      </c>
      <c r="AE6" s="37"/>
      <c r="AF6" s="36" t="s">
        <v>83</v>
      </c>
      <c r="AG6" s="37" t="s">
        <v>83</v>
      </c>
      <c r="AH6" s="36" t="s">
        <v>83</v>
      </c>
      <c r="AI6" s="37" t="s">
        <v>83</v>
      </c>
      <c r="AJ6" s="36" t="s">
        <v>83</v>
      </c>
      <c r="AK6" s="35">
        <v>3</v>
      </c>
      <c r="AL6" s="36" t="s">
        <v>83</v>
      </c>
      <c r="AM6" s="37" t="s">
        <v>87</v>
      </c>
      <c r="AN6" s="36" t="s">
        <v>83</v>
      </c>
      <c r="AO6" s="37" t="s">
        <v>83</v>
      </c>
      <c r="AP6" s="36" t="s">
        <v>87</v>
      </c>
      <c r="AQ6" s="37" t="s">
        <v>83</v>
      </c>
      <c r="AR6" s="36" t="s">
        <v>83</v>
      </c>
      <c r="AS6" s="37" t="s">
        <v>87</v>
      </c>
      <c r="AT6" s="36" t="s">
        <v>83</v>
      </c>
      <c r="AU6" s="37" t="s">
        <v>87</v>
      </c>
      <c r="AV6" s="36" t="s">
        <v>87</v>
      </c>
      <c r="AW6" s="37" t="s">
        <v>83</v>
      </c>
      <c r="AX6" s="36" t="s">
        <v>83</v>
      </c>
      <c r="AY6" s="37" t="s">
        <v>83</v>
      </c>
      <c r="AZ6" s="36" t="s">
        <v>83</v>
      </c>
      <c r="BA6" s="37" t="s">
        <v>83</v>
      </c>
      <c r="BB6" s="36" t="s">
        <v>83</v>
      </c>
      <c r="BC6" s="37" t="s">
        <v>83</v>
      </c>
      <c r="BD6" s="36" t="s">
        <v>83</v>
      </c>
      <c r="BE6" s="37" t="s">
        <v>87</v>
      </c>
      <c r="BF6" s="36" t="s">
        <v>87</v>
      </c>
      <c r="BG6" s="37" t="s">
        <v>87</v>
      </c>
      <c r="BH6" s="36" t="s">
        <v>87</v>
      </c>
      <c r="BI6" s="38" t="s">
        <v>96</v>
      </c>
    </row>
    <row r="7" spans="1:61" ht="15.75" customHeight="1">
      <c r="A7" s="39"/>
      <c r="B7" s="42"/>
      <c r="C7" s="46"/>
      <c r="D7" s="56" t="s">
        <v>71</v>
      </c>
      <c r="E7" s="57" t="s">
        <v>72</v>
      </c>
      <c r="F7" s="59" t="s">
        <v>99</v>
      </c>
      <c r="G7" s="18" t="s">
        <v>100</v>
      </c>
      <c r="H7" s="54" t="s">
        <v>101</v>
      </c>
      <c r="I7" s="32">
        <v>7</v>
      </c>
      <c r="J7" s="33">
        <v>0</v>
      </c>
      <c r="K7" s="32">
        <v>0</v>
      </c>
      <c r="L7" s="33">
        <v>0</v>
      </c>
      <c r="M7" s="32">
        <v>0</v>
      </c>
      <c r="N7" s="34">
        <v>0</v>
      </c>
      <c r="O7" s="32">
        <v>0</v>
      </c>
      <c r="P7" s="33">
        <v>0</v>
      </c>
      <c r="Q7" s="32">
        <v>0</v>
      </c>
      <c r="R7" s="37">
        <v>0</v>
      </c>
      <c r="S7" s="65">
        <v>0</v>
      </c>
      <c r="T7" s="37">
        <v>0</v>
      </c>
      <c r="U7" s="36">
        <v>14</v>
      </c>
      <c r="V7" s="37">
        <v>15</v>
      </c>
      <c r="W7" s="36">
        <v>0</v>
      </c>
      <c r="X7" s="35">
        <v>17</v>
      </c>
      <c r="Y7" s="36"/>
      <c r="Z7" s="36"/>
      <c r="AA7" s="36"/>
      <c r="AB7" s="36"/>
      <c r="AC7" s="35" t="s">
        <v>87</v>
      </c>
      <c r="AD7" s="36" t="s">
        <v>87</v>
      </c>
      <c r="AE7" s="37"/>
      <c r="AF7" s="36" t="s">
        <v>83</v>
      </c>
      <c r="AG7" s="37" t="s">
        <v>83</v>
      </c>
      <c r="AH7" s="36" t="s">
        <v>83</v>
      </c>
      <c r="AI7" s="37" t="s">
        <v>83</v>
      </c>
      <c r="AJ7" s="36" t="s">
        <v>83</v>
      </c>
      <c r="AK7" s="35">
        <v>3</v>
      </c>
      <c r="AL7" s="36" t="s">
        <v>83</v>
      </c>
      <c r="AM7" s="37" t="s">
        <v>87</v>
      </c>
      <c r="AN7" s="36" t="s">
        <v>83</v>
      </c>
      <c r="AO7" s="37" t="s">
        <v>83</v>
      </c>
      <c r="AP7" s="36" t="s">
        <v>87</v>
      </c>
      <c r="AQ7" s="37" t="s">
        <v>83</v>
      </c>
      <c r="AR7" s="36" t="s">
        <v>83</v>
      </c>
      <c r="AS7" s="37" t="s">
        <v>87</v>
      </c>
      <c r="AT7" s="36" t="s">
        <v>83</v>
      </c>
      <c r="AU7" s="37" t="s">
        <v>87</v>
      </c>
      <c r="AV7" s="36" t="s">
        <v>87</v>
      </c>
      <c r="AW7" s="37" t="s">
        <v>83</v>
      </c>
      <c r="AX7" s="36" t="s">
        <v>83</v>
      </c>
      <c r="AY7" s="37" t="s">
        <v>83</v>
      </c>
      <c r="AZ7" s="36" t="s">
        <v>83</v>
      </c>
      <c r="BA7" s="37" t="s">
        <v>83</v>
      </c>
      <c r="BB7" s="36" t="s">
        <v>83</v>
      </c>
      <c r="BC7" s="37" t="s">
        <v>83</v>
      </c>
      <c r="BD7" s="36" t="s">
        <v>83</v>
      </c>
      <c r="BE7" s="37" t="s">
        <v>87</v>
      </c>
      <c r="BF7" s="36" t="s">
        <v>87</v>
      </c>
      <c r="BG7" s="37" t="s">
        <v>83</v>
      </c>
      <c r="BH7" s="36" t="s">
        <v>83</v>
      </c>
      <c r="BI7" s="38" t="s">
        <v>96</v>
      </c>
    </row>
    <row r="8" spans="1:61" ht="15.75" customHeight="1">
      <c r="A8" s="39"/>
      <c r="B8" s="42"/>
      <c r="C8" s="46"/>
      <c r="D8" s="56"/>
      <c r="E8" s="57"/>
      <c r="F8" s="59"/>
      <c r="G8" s="490" t="s">
        <v>1076</v>
      </c>
      <c r="H8" s="293" t="s">
        <v>1066</v>
      </c>
      <c r="I8" s="32">
        <v>7</v>
      </c>
      <c r="J8" s="33">
        <v>0</v>
      </c>
      <c r="K8" s="32">
        <v>0</v>
      </c>
      <c r="L8" s="33">
        <v>0</v>
      </c>
      <c r="M8" s="32">
        <v>0</v>
      </c>
      <c r="N8" s="34">
        <v>0</v>
      </c>
      <c r="O8" s="32">
        <v>0</v>
      </c>
      <c r="P8" s="33">
        <v>4</v>
      </c>
      <c r="Q8" s="32">
        <v>0</v>
      </c>
      <c r="R8" s="37">
        <v>0</v>
      </c>
      <c r="S8" s="65">
        <v>0</v>
      </c>
      <c r="T8" s="37">
        <v>0</v>
      </c>
      <c r="U8" s="36">
        <v>14</v>
      </c>
      <c r="V8" s="37">
        <v>15</v>
      </c>
      <c r="W8" s="36">
        <v>16</v>
      </c>
      <c r="X8" s="35"/>
      <c r="Y8" s="36"/>
      <c r="Z8" s="36"/>
      <c r="AA8" s="36"/>
      <c r="AB8" s="36"/>
      <c r="AC8" s="35"/>
      <c r="AD8" s="36"/>
      <c r="AE8" s="37"/>
      <c r="AF8" s="36"/>
      <c r="AG8" s="37"/>
      <c r="AH8" s="36"/>
      <c r="AI8" s="37"/>
      <c r="AJ8" s="36"/>
      <c r="AK8" s="35"/>
      <c r="AL8" s="36"/>
      <c r="AM8" s="37"/>
      <c r="AN8" s="36"/>
      <c r="AO8" s="37"/>
      <c r="AP8" s="36"/>
      <c r="AQ8" s="37"/>
      <c r="AR8" s="36"/>
      <c r="AS8" s="37"/>
      <c r="AT8" s="36"/>
      <c r="AU8" s="37"/>
      <c r="AV8" s="36"/>
      <c r="AW8" s="37"/>
      <c r="AX8" s="36"/>
      <c r="AY8" s="37"/>
      <c r="AZ8" s="36"/>
      <c r="BA8" s="37"/>
      <c r="BB8" s="36"/>
      <c r="BC8" s="37"/>
      <c r="BD8" s="36"/>
      <c r="BE8" s="37"/>
      <c r="BF8" s="36"/>
      <c r="BG8" s="37"/>
      <c r="BH8" s="36"/>
      <c r="BI8" s="38"/>
    </row>
    <row r="9" spans="1:61" ht="15.75" customHeight="1">
      <c r="A9" s="39"/>
      <c r="B9" s="42"/>
      <c r="C9" s="46"/>
      <c r="D9" s="56"/>
      <c r="E9" s="57"/>
      <c r="F9" s="59"/>
      <c r="G9" s="490" t="s">
        <v>1084</v>
      </c>
      <c r="H9" s="293" t="s">
        <v>1081</v>
      </c>
      <c r="I9" s="32">
        <v>0</v>
      </c>
      <c r="J9" s="33">
        <v>0</v>
      </c>
      <c r="K9" s="32">
        <v>0</v>
      </c>
      <c r="L9" s="33">
        <v>10</v>
      </c>
      <c r="M9" s="32">
        <v>0</v>
      </c>
      <c r="N9" s="34">
        <v>0</v>
      </c>
      <c r="O9" s="32">
        <v>0</v>
      </c>
      <c r="P9" s="33">
        <v>4</v>
      </c>
      <c r="Q9" s="32">
        <v>0</v>
      </c>
      <c r="R9" s="37">
        <v>0</v>
      </c>
      <c r="S9" s="65">
        <v>12</v>
      </c>
      <c r="T9" s="37">
        <v>0</v>
      </c>
      <c r="U9" s="36">
        <v>14</v>
      </c>
      <c r="V9" s="37">
        <v>0</v>
      </c>
      <c r="W9" s="36">
        <v>16</v>
      </c>
      <c r="X9" s="35"/>
      <c r="Y9" s="36"/>
      <c r="Z9" s="36"/>
      <c r="AA9" s="36"/>
      <c r="AB9" s="36"/>
      <c r="AC9" s="35"/>
      <c r="AD9" s="36"/>
      <c r="AE9" s="37"/>
      <c r="AF9" s="36"/>
      <c r="AG9" s="37"/>
      <c r="AH9" s="36"/>
      <c r="AI9" s="37"/>
      <c r="AJ9" s="36"/>
      <c r="AK9" s="35"/>
      <c r="AL9" s="36"/>
      <c r="AM9" s="37"/>
      <c r="AN9" s="36"/>
      <c r="AO9" s="37"/>
      <c r="AP9" s="36"/>
      <c r="AQ9" s="37"/>
      <c r="AR9" s="36"/>
      <c r="AS9" s="37"/>
      <c r="AT9" s="36"/>
      <c r="AU9" s="37"/>
      <c r="AV9" s="36"/>
      <c r="AW9" s="37"/>
      <c r="AX9" s="36"/>
      <c r="AY9" s="37"/>
      <c r="AZ9" s="36"/>
      <c r="BA9" s="37"/>
      <c r="BB9" s="36"/>
      <c r="BC9" s="37"/>
      <c r="BD9" s="36"/>
      <c r="BE9" s="37"/>
      <c r="BF9" s="36"/>
      <c r="BG9" s="37"/>
      <c r="BH9" s="36"/>
      <c r="BI9" s="38"/>
    </row>
    <row r="10" spans="1:61" ht="15.75" customHeight="1">
      <c r="A10" s="39"/>
      <c r="B10" s="43" t="s">
        <v>116</v>
      </c>
      <c r="C10" s="46"/>
      <c r="D10" s="56" t="s">
        <v>71</v>
      </c>
      <c r="E10" s="57" t="s">
        <v>72</v>
      </c>
      <c r="F10" s="59" t="s">
        <v>99</v>
      </c>
      <c r="G10" s="18" t="s">
        <v>117</v>
      </c>
      <c r="H10" s="54" t="s">
        <v>118</v>
      </c>
      <c r="I10" s="32">
        <v>7</v>
      </c>
      <c r="J10" s="33">
        <v>0</v>
      </c>
      <c r="K10" s="32">
        <v>0</v>
      </c>
      <c r="L10" s="33">
        <v>0</v>
      </c>
      <c r="M10" s="32">
        <v>0</v>
      </c>
      <c r="N10" s="34">
        <v>0</v>
      </c>
      <c r="O10" s="32">
        <v>0</v>
      </c>
      <c r="P10" s="33">
        <v>0</v>
      </c>
      <c r="Q10" s="32">
        <v>0</v>
      </c>
      <c r="R10" s="37">
        <v>0</v>
      </c>
      <c r="S10" s="65">
        <v>12</v>
      </c>
      <c r="T10" s="37">
        <v>0</v>
      </c>
      <c r="U10" s="36">
        <v>14</v>
      </c>
      <c r="V10" s="37">
        <v>15</v>
      </c>
      <c r="W10" s="36">
        <v>0</v>
      </c>
      <c r="X10" s="35">
        <v>17</v>
      </c>
      <c r="Y10" s="36"/>
      <c r="Z10" s="36"/>
      <c r="AA10" s="36"/>
      <c r="AB10" s="36"/>
      <c r="AC10" s="35" t="s">
        <v>87</v>
      </c>
      <c r="AD10" s="36" t="s">
        <v>87</v>
      </c>
      <c r="AE10" s="37"/>
      <c r="AF10" s="36" t="s">
        <v>83</v>
      </c>
      <c r="AG10" s="37" t="s">
        <v>83</v>
      </c>
      <c r="AH10" s="36" t="s">
        <v>83</v>
      </c>
      <c r="AI10" s="37" t="s">
        <v>83</v>
      </c>
      <c r="AJ10" s="36" t="s">
        <v>83</v>
      </c>
      <c r="AK10" s="35">
        <v>3</v>
      </c>
      <c r="AL10" s="36" t="s">
        <v>83</v>
      </c>
      <c r="AM10" s="37" t="s">
        <v>87</v>
      </c>
      <c r="AN10" s="36" t="s">
        <v>83</v>
      </c>
      <c r="AO10" s="37" t="s">
        <v>87</v>
      </c>
      <c r="AP10" s="36" t="s">
        <v>87</v>
      </c>
      <c r="AQ10" s="37" t="s">
        <v>87</v>
      </c>
      <c r="AR10" s="36" t="s">
        <v>87</v>
      </c>
      <c r="AS10" s="37" t="s">
        <v>87</v>
      </c>
      <c r="AT10" s="36" t="s">
        <v>83</v>
      </c>
      <c r="AU10" s="37" t="s">
        <v>87</v>
      </c>
      <c r="AV10" s="36" t="s">
        <v>87</v>
      </c>
      <c r="AW10" s="37" t="s">
        <v>87</v>
      </c>
      <c r="AX10" s="36" t="s">
        <v>83</v>
      </c>
      <c r="AY10" s="37" t="s">
        <v>83</v>
      </c>
      <c r="AZ10" s="36" t="s">
        <v>87</v>
      </c>
      <c r="BA10" s="37" t="s">
        <v>87</v>
      </c>
      <c r="BB10" s="36" t="s">
        <v>83</v>
      </c>
      <c r="BC10" s="37" t="s">
        <v>83</v>
      </c>
      <c r="BD10" s="36" t="s">
        <v>83</v>
      </c>
      <c r="BE10" s="37" t="s">
        <v>87</v>
      </c>
      <c r="BF10" s="36" t="s">
        <v>87</v>
      </c>
      <c r="BG10" s="37" t="s">
        <v>83</v>
      </c>
      <c r="BH10" s="36" t="s">
        <v>87</v>
      </c>
      <c r="BI10" s="38" t="s">
        <v>114</v>
      </c>
    </row>
    <row r="11" spans="1:61" ht="15.75" customHeight="1">
      <c r="A11" s="39"/>
      <c r="B11" s="43"/>
      <c r="C11" s="46"/>
      <c r="D11" s="237" t="s">
        <v>639</v>
      </c>
      <c r="E11" s="238" t="s">
        <v>72</v>
      </c>
      <c r="F11" s="239" t="s">
        <v>92</v>
      </c>
      <c r="G11" s="296" t="s">
        <v>857</v>
      </c>
      <c r="H11" s="293" t="s">
        <v>900</v>
      </c>
      <c r="I11" s="32">
        <v>7</v>
      </c>
      <c r="J11" s="33">
        <v>0</v>
      </c>
      <c r="K11" s="32">
        <v>0</v>
      </c>
      <c r="L11" s="33">
        <v>0</v>
      </c>
      <c r="M11" s="32">
        <v>0</v>
      </c>
      <c r="N11" s="34">
        <v>0</v>
      </c>
      <c r="O11" s="32">
        <v>0</v>
      </c>
      <c r="P11" s="33">
        <v>0</v>
      </c>
      <c r="Q11" s="32">
        <v>0</v>
      </c>
      <c r="R11" s="37">
        <v>0</v>
      </c>
      <c r="S11" s="65">
        <v>12</v>
      </c>
      <c r="T11" s="37">
        <v>0</v>
      </c>
      <c r="U11" s="36">
        <v>14</v>
      </c>
      <c r="V11" s="37">
        <v>15</v>
      </c>
      <c r="W11" s="36">
        <v>0</v>
      </c>
      <c r="X11" s="35">
        <v>17</v>
      </c>
      <c r="Y11" s="36"/>
      <c r="Z11" s="36"/>
      <c r="AA11" s="36"/>
      <c r="AB11" s="36"/>
      <c r="AC11" s="35" t="s">
        <v>87</v>
      </c>
      <c r="AD11" s="36"/>
      <c r="AE11" s="37"/>
      <c r="AF11" s="36"/>
      <c r="AG11" s="37"/>
      <c r="AH11" s="36"/>
      <c r="AI11" s="37"/>
      <c r="AJ11" s="36"/>
      <c r="AK11" s="35">
        <v>3</v>
      </c>
      <c r="AL11" s="36" t="s">
        <v>83</v>
      </c>
      <c r="AM11" s="37" t="s">
        <v>87</v>
      </c>
      <c r="AN11" s="36"/>
      <c r="AO11" s="37" t="s">
        <v>87</v>
      </c>
      <c r="AP11" s="36" t="s">
        <v>87</v>
      </c>
      <c r="AQ11" s="37" t="s">
        <v>87</v>
      </c>
      <c r="AR11" s="36" t="s">
        <v>87</v>
      </c>
      <c r="AS11" s="37" t="s">
        <v>87</v>
      </c>
      <c r="AT11" s="36"/>
      <c r="AU11" s="37" t="s">
        <v>87</v>
      </c>
      <c r="AV11" s="36" t="s">
        <v>87</v>
      </c>
      <c r="AW11" s="37" t="s">
        <v>87</v>
      </c>
      <c r="AX11" s="36"/>
      <c r="AY11" s="37"/>
      <c r="AZ11" s="36" t="s">
        <v>87</v>
      </c>
      <c r="BA11" s="37"/>
      <c r="BB11" s="36"/>
      <c r="BC11" s="37"/>
      <c r="BD11" s="36"/>
      <c r="BE11" s="37" t="s">
        <v>87</v>
      </c>
      <c r="BF11" s="36" t="s">
        <v>87</v>
      </c>
      <c r="BG11" s="37"/>
      <c r="BH11" s="36"/>
      <c r="BI11" s="38"/>
    </row>
    <row r="12" spans="1:61" ht="15.75" customHeight="1">
      <c r="A12" s="39"/>
      <c r="B12" s="44" t="s">
        <v>120</v>
      </c>
      <c r="C12" s="46"/>
      <c r="D12" s="56" t="s">
        <v>71</v>
      </c>
      <c r="E12" s="57" t="s">
        <v>72</v>
      </c>
      <c r="F12" s="58" t="s">
        <v>92</v>
      </c>
      <c r="G12" s="18" t="s">
        <v>121</v>
      </c>
      <c r="H12" s="54" t="s">
        <v>544</v>
      </c>
      <c r="I12" s="32">
        <v>7</v>
      </c>
      <c r="J12" s="33">
        <v>0</v>
      </c>
      <c r="K12" s="32">
        <v>0</v>
      </c>
      <c r="L12" s="33">
        <v>0</v>
      </c>
      <c r="M12" s="32">
        <v>0</v>
      </c>
      <c r="N12" s="34">
        <v>0</v>
      </c>
      <c r="O12" s="32">
        <v>0</v>
      </c>
      <c r="P12" s="33">
        <v>4</v>
      </c>
      <c r="Q12" s="32">
        <v>0</v>
      </c>
      <c r="R12" s="33">
        <v>11</v>
      </c>
      <c r="S12" s="65">
        <v>12</v>
      </c>
      <c r="T12" s="37">
        <v>0</v>
      </c>
      <c r="U12" s="36">
        <v>14</v>
      </c>
      <c r="V12" s="37">
        <v>15</v>
      </c>
      <c r="W12" s="36">
        <v>16</v>
      </c>
      <c r="X12" s="35"/>
      <c r="Y12" s="36"/>
      <c r="Z12" s="36"/>
      <c r="AA12" s="36"/>
      <c r="AB12" s="36"/>
      <c r="AC12" s="35" t="s">
        <v>87</v>
      </c>
      <c r="AD12" s="36" t="s">
        <v>87</v>
      </c>
      <c r="AE12" s="37"/>
      <c r="AF12" s="36" t="s">
        <v>83</v>
      </c>
      <c r="AG12" s="37" t="s">
        <v>83</v>
      </c>
      <c r="AH12" s="36" t="s">
        <v>83</v>
      </c>
      <c r="AI12" s="37" t="s">
        <v>87</v>
      </c>
      <c r="AJ12" s="36" t="s">
        <v>83</v>
      </c>
      <c r="AK12" s="35">
        <v>3</v>
      </c>
      <c r="AL12" s="36" t="s">
        <v>83</v>
      </c>
      <c r="AM12" s="37" t="s">
        <v>87</v>
      </c>
      <c r="AN12" s="36" t="s">
        <v>83</v>
      </c>
      <c r="AO12" s="37" t="s">
        <v>87</v>
      </c>
      <c r="AP12" s="36" t="s">
        <v>87</v>
      </c>
      <c r="AQ12" s="37" t="s">
        <v>87</v>
      </c>
      <c r="AR12" s="36" t="s">
        <v>87</v>
      </c>
      <c r="AS12" s="37" t="s">
        <v>87</v>
      </c>
      <c r="AT12" s="36" t="s">
        <v>83</v>
      </c>
      <c r="AU12" s="37" t="s">
        <v>87</v>
      </c>
      <c r="AV12" s="36" t="s">
        <v>87</v>
      </c>
      <c r="AW12" s="37" t="s">
        <v>87</v>
      </c>
      <c r="AX12" s="36" t="s">
        <v>83</v>
      </c>
      <c r="AY12" s="37" t="s">
        <v>83</v>
      </c>
      <c r="AZ12" s="36" t="s">
        <v>87</v>
      </c>
      <c r="BA12" s="37" t="s">
        <v>87</v>
      </c>
      <c r="BB12" s="36" t="s">
        <v>87</v>
      </c>
      <c r="BC12" s="37" t="s">
        <v>87</v>
      </c>
      <c r="BD12" s="36" t="s">
        <v>87</v>
      </c>
      <c r="BE12" s="37" t="s">
        <v>83</v>
      </c>
      <c r="BF12" s="36" t="s">
        <v>87</v>
      </c>
      <c r="BG12" s="37" t="s">
        <v>87</v>
      </c>
      <c r="BH12" s="36" t="s">
        <v>87</v>
      </c>
      <c r="BI12" s="38" t="s">
        <v>96</v>
      </c>
    </row>
    <row r="13" spans="1:61" ht="15.75" customHeight="1">
      <c r="A13" s="39"/>
      <c r="B13" s="44" t="s">
        <v>120</v>
      </c>
      <c r="C13" s="46"/>
      <c r="D13" s="56" t="s">
        <v>71</v>
      </c>
      <c r="E13" s="57" t="s">
        <v>72</v>
      </c>
      <c r="F13" s="58" t="s">
        <v>92</v>
      </c>
      <c r="G13" s="18" t="s">
        <v>1085</v>
      </c>
      <c r="H13" s="54" t="s">
        <v>1082</v>
      </c>
      <c r="I13" s="32">
        <v>7</v>
      </c>
      <c r="J13" s="33">
        <v>0</v>
      </c>
      <c r="K13" s="32">
        <v>0</v>
      </c>
      <c r="L13" s="33">
        <v>0</v>
      </c>
      <c r="M13" s="32">
        <v>0</v>
      </c>
      <c r="N13" s="34">
        <v>0</v>
      </c>
      <c r="O13" s="32">
        <v>0</v>
      </c>
      <c r="P13" s="33">
        <v>0</v>
      </c>
      <c r="Q13" s="32">
        <v>0</v>
      </c>
      <c r="R13" s="37">
        <v>0</v>
      </c>
      <c r="S13" s="65">
        <v>12</v>
      </c>
      <c r="T13" s="37">
        <v>0</v>
      </c>
      <c r="U13" s="36">
        <v>14</v>
      </c>
      <c r="V13" s="37">
        <v>15</v>
      </c>
      <c r="W13" s="36">
        <v>16</v>
      </c>
      <c r="X13" s="35"/>
      <c r="Y13" s="36"/>
      <c r="Z13" s="36"/>
      <c r="AA13" s="36"/>
      <c r="AB13" s="36"/>
      <c r="AC13" s="35" t="s">
        <v>87</v>
      </c>
      <c r="AD13" s="36" t="s">
        <v>87</v>
      </c>
      <c r="AE13" s="37"/>
      <c r="AF13" s="36" t="s">
        <v>83</v>
      </c>
      <c r="AG13" s="37" t="s">
        <v>83</v>
      </c>
      <c r="AH13" s="36" t="s">
        <v>83</v>
      </c>
      <c r="AI13" s="37" t="s">
        <v>83</v>
      </c>
      <c r="AJ13" s="36" t="s">
        <v>83</v>
      </c>
      <c r="AK13" s="35">
        <v>3</v>
      </c>
      <c r="AL13" s="36" t="s">
        <v>83</v>
      </c>
      <c r="AM13" s="37" t="s">
        <v>87</v>
      </c>
      <c r="AN13" s="36" t="s">
        <v>83</v>
      </c>
      <c r="AO13" s="37" t="s">
        <v>87</v>
      </c>
      <c r="AP13" s="36" t="s">
        <v>87</v>
      </c>
      <c r="AQ13" s="37" t="s">
        <v>87</v>
      </c>
      <c r="AR13" s="36" t="s">
        <v>87</v>
      </c>
      <c r="AS13" s="37" t="s">
        <v>87</v>
      </c>
      <c r="AT13" s="36" t="s">
        <v>83</v>
      </c>
      <c r="AU13" s="37" t="s">
        <v>87</v>
      </c>
      <c r="AV13" s="36" t="s">
        <v>87</v>
      </c>
      <c r="AW13" s="37" t="s">
        <v>87</v>
      </c>
      <c r="AX13" s="36" t="s">
        <v>83</v>
      </c>
      <c r="AY13" s="37" t="s">
        <v>83</v>
      </c>
      <c r="AZ13" s="36" t="s">
        <v>87</v>
      </c>
      <c r="BA13" s="37" t="s">
        <v>87</v>
      </c>
      <c r="BB13" s="36" t="s">
        <v>83</v>
      </c>
      <c r="BC13" s="37" t="s">
        <v>83</v>
      </c>
      <c r="BD13" s="36" t="s">
        <v>83</v>
      </c>
      <c r="BE13" s="37" t="s">
        <v>87</v>
      </c>
      <c r="BF13" s="36" t="s">
        <v>87</v>
      </c>
      <c r="BG13" s="37" t="s">
        <v>87</v>
      </c>
      <c r="BH13" s="36" t="s">
        <v>87</v>
      </c>
      <c r="BI13" s="38" t="s">
        <v>114</v>
      </c>
    </row>
    <row r="14" spans="1:61" ht="15.75" customHeight="1">
      <c r="A14" s="39"/>
      <c r="B14" s="42"/>
      <c r="C14" s="46"/>
      <c r="D14" s="56" t="s">
        <v>71</v>
      </c>
      <c r="E14" s="57" t="s">
        <v>72</v>
      </c>
      <c r="F14" s="58" t="s">
        <v>92</v>
      </c>
      <c r="G14" s="18" t="s">
        <v>128</v>
      </c>
      <c r="H14" s="54" t="s">
        <v>129</v>
      </c>
      <c r="I14" s="32">
        <v>0</v>
      </c>
      <c r="J14" s="33">
        <v>0</v>
      </c>
      <c r="K14" s="32">
        <v>0</v>
      </c>
      <c r="L14" s="33">
        <v>10</v>
      </c>
      <c r="M14" s="32">
        <v>0</v>
      </c>
      <c r="N14" s="34">
        <v>0</v>
      </c>
      <c r="O14" s="32">
        <v>0</v>
      </c>
      <c r="P14" s="33">
        <v>0</v>
      </c>
      <c r="Q14" s="32">
        <v>0</v>
      </c>
      <c r="R14" s="37">
        <v>0</v>
      </c>
      <c r="S14" s="65">
        <v>0</v>
      </c>
      <c r="T14" s="37">
        <v>0</v>
      </c>
      <c r="U14" s="36">
        <v>14</v>
      </c>
      <c r="V14" s="37">
        <v>15</v>
      </c>
      <c r="W14" s="36">
        <v>16</v>
      </c>
      <c r="X14" s="35"/>
      <c r="Y14" s="36"/>
      <c r="Z14" s="36"/>
      <c r="AA14" s="36"/>
      <c r="AB14" s="36"/>
      <c r="AC14" s="35" t="s">
        <v>87</v>
      </c>
      <c r="AD14" s="36" t="s">
        <v>87</v>
      </c>
      <c r="AE14" s="37"/>
      <c r="AF14" s="36" t="s">
        <v>83</v>
      </c>
      <c r="AG14" s="37" t="s">
        <v>83</v>
      </c>
      <c r="AH14" s="36" t="s">
        <v>83</v>
      </c>
      <c r="AI14" s="37" t="s">
        <v>83</v>
      </c>
      <c r="AJ14" s="36" t="s">
        <v>83</v>
      </c>
      <c r="AK14" s="35">
        <v>3</v>
      </c>
      <c r="AL14" s="36" t="s">
        <v>83</v>
      </c>
      <c r="AM14" s="37" t="s">
        <v>87</v>
      </c>
      <c r="AN14" s="36" t="s">
        <v>83</v>
      </c>
      <c r="AO14" s="37" t="s">
        <v>87</v>
      </c>
      <c r="AP14" s="36" t="s">
        <v>87</v>
      </c>
      <c r="AQ14" s="37" t="s">
        <v>87</v>
      </c>
      <c r="AR14" s="36" t="s">
        <v>87</v>
      </c>
      <c r="AS14" s="37" t="s">
        <v>87</v>
      </c>
      <c r="AT14" s="36" t="s">
        <v>83</v>
      </c>
      <c r="AU14" s="37" t="s">
        <v>87</v>
      </c>
      <c r="AV14" s="36" t="s">
        <v>87</v>
      </c>
      <c r="AW14" s="37" t="s">
        <v>87</v>
      </c>
      <c r="AX14" s="36" t="s">
        <v>83</v>
      </c>
      <c r="AY14" s="37" t="s">
        <v>83</v>
      </c>
      <c r="AZ14" s="36" t="s">
        <v>83</v>
      </c>
      <c r="BA14" s="37" t="s">
        <v>83</v>
      </c>
      <c r="BB14" s="36" t="s">
        <v>83</v>
      </c>
      <c r="BC14" s="37" t="s">
        <v>83</v>
      </c>
      <c r="BD14" s="36" t="s">
        <v>83</v>
      </c>
      <c r="BE14" s="37" t="s">
        <v>87</v>
      </c>
      <c r="BF14" s="36" t="s">
        <v>87</v>
      </c>
      <c r="BG14" s="37" t="s">
        <v>87</v>
      </c>
      <c r="BH14" s="36" t="s">
        <v>87</v>
      </c>
      <c r="BI14" s="38" t="s">
        <v>96</v>
      </c>
    </row>
    <row r="15" spans="1:61" ht="15.75" customHeight="1">
      <c r="A15" s="21"/>
      <c r="B15" s="45" t="s">
        <v>132</v>
      </c>
      <c r="C15" s="46"/>
      <c r="D15" s="56" t="s">
        <v>71</v>
      </c>
      <c r="E15" s="57" t="s">
        <v>72</v>
      </c>
      <c r="F15" s="58" t="s">
        <v>92</v>
      </c>
      <c r="G15" s="18" t="s">
        <v>133</v>
      </c>
      <c r="H15" s="54" t="s">
        <v>134</v>
      </c>
      <c r="I15" s="32">
        <v>7</v>
      </c>
      <c r="J15" s="33">
        <v>0</v>
      </c>
      <c r="K15" s="32">
        <v>0</v>
      </c>
      <c r="L15" s="33">
        <v>0</v>
      </c>
      <c r="M15" s="32">
        <v>0</v>
      </c>
      <c r="N15" s="34">
        <v>0</v>
      </c>
      <c r="O15" s="32">
        <v>0</v>
      </c>
      <c r="P15" s="33">
        <v>0</v>
      </c>
      <c r="Q15" s="32">
        <v>0</v>
      </c>
      <c r="R15" s="37">
        <v>0</v>
      </c>
      <c r="S15" s="65">
        <v>12</v>
      </c>
      <c r="T15" s="37">
        <v>13</v>
      </c>
      <c r="U15" s="36">
        <v>14</v>
      </c>
      <c r="V15" s="37">
        <v>15</v>
      </c>
      <c r="W15" s="36">
        <v>16</v>
      </c>
      <c r="X15" s="35"/>
      <c r="Y15" s="36"/>
      <c r="Z15" s="36"/>
      <c r="AA15" s="36"/>
      <c r="AB15" s="36"/>
      <c r="AC15" s="35" t="s">
        <v>87</v>
      </c>
      <c r="AD15" s="36" t="s">
        <v>87</v>
      </c>
      <c r="AE15" s="37"/>
      <c r="AF15" s="36" t="s">
        <v>83</v>
      </c>
      <c r="AG15" s="37" t="s">
        <v>83</v>
      </c>
      <c r="AH15" s="36" t="s">
        <v>83</v>
      </c>
      <c r="AI15" s="37" t="s">
        <v>83</v>
      </c>
      <c r="AJ15" s="36" t="s">
        <v>83</v>
      </c>
      <c r="AK15" s="35">
        <v>3</v>
      </c>
      <c r="AL15" s="36" t="s">
        <v>83</v>
      </c>
      <c r="AM15" s="37" t="s">
        <v>87</v>
      </c>
      <c r="AN15" s="36" t="s">
        <v>83</v>
      </c>
      <c r="AO15" s="37" t="s">
        <v>87</v>
      </c>
      <c r="AP15" s="36" t="s">
        <v>87</v>
      </c>
      <c r="AQ15" s="37" t="s">
        <v>87</v>
      </c>
      <c r="AR15" s="36" t="s">
        <v>87</v>
      </c>
      <c r="AS15" s="37" t="s">
        <v>87</v>
      </c>
      <c r="AT15" s="36" t="s">
        <v>83</v>
      </c>
      <c r="AU15" s="37" t="s">
        <v>87</v>
      </c>
      <c r="AV15" s="36" t="s">
        <v>87</v>
      </c>
      <c r="AW15" s="37" t="s">
        <v>87</v>
      </c>
      <c r="AX15" s="36" t="s">
        <v>83</v>
      </c>
      <c r="AY15" s="37" t="s">
        <v>83</v>
      </c>
      <c r="AZ15" s="36" t="s">
        <v>87</v>
      </c>
      <c r="BA15" s="37" t="s">
        <v>87</v>
      </c>
      <c r="BB15" s="36" t="s">
        <v>83</v>
      </c>
      <c r="BC15" s="37" t="s">
        <v>83</v>
      </c>
      <c r="BD15" s="36" t="s">
        <v>83</v>
      </c>
      <c r="BE15" s="37" t="s">
        <v>87</v>
      </c>
      <c r="BF15" s="36" t="s">
        <v>87</v>
      </c>
      <c r="BG15" s="37" t="s">
        <v>87</v>
      </c>
      <c r="BH15" s="36" t="s">
        <v>87</v>
      </c>
      <c r="BI15" s="38" t="s">
        <v>96</v>
      </c>
    </row>
    <row r="16" spans="1:61" ht="15.75" customHeight="1" thickBot="1">
      <c r="A16" s="21"/>
      <c r="B16" s="45"/>
      <c r="C16" s="46"/>
      <c r="D16" s="56"/>
      <c r="E16" s="57"/>
      <c r="F16" s="58"/>
      <c r="G16" s="296" t="s">
        <v>937</v>
      </c>
      <c r="H16" s="54" t="s">
        <v>936</v>
      </c>
      <c r="I16" s="32">
        <v>7</v>
      </c>
      <c r="J16" s="33">
        <v>0</v>
      </c>
      <c r="K16" s="32">
        <v>0</v>
      </c>
      <c r="L16" s="33">
        <v>0</v>
      </c>
      <c r="M16" s="32">
        <v>0</v>
      </c>
      <c r="N16" s="34">
        <v>0</v>
      </c>
      <c r="O16" s="32">
        <v>0</v>
      </c>
      <c r="P16" s="33">
        <v>0</v>
      </c>
      <c r="Q16" s="32">
        <v>0</v>
      </c>
      <c r="R16" s="37">
        <v>0</v>
      </c>
      <c r="S16" s="65">
        <v>0</v>
      </c>
      <c r="T16" s="37">
        <v>13</v>
      </c>
      <c r="U16" s="36">
        <v>14</v>
      </c>
      <c r="V16" s="37">
        <v>15</v>
      </c>
      <c r="W16" s="36">
        <v>16</v>
      </c>
      <c r="X16" s="35"/>
      <c r="Y16" s="36"/>
      <c r="Z16" s="36"/>
      <c r="AA16" s="36"/>
      <c r="AB16" s="36"/>
      <c r="AC16" s="35"/>
      <c r="AD16" s="36"/>
      <c r="AE16" s="37"/>
      <c r="AF16" s="36"/>
      <c r="AG16" s="37"/>
      <c r="AH16" s="36"/>
      <c r="AI16" s="37"/>
      <c r="AJ16" s="36"/>
      <c r="AK16" s="35"/>
      <c r="AL16" s="36"/>
      <c r="AM16" s="37"/>
      <c r="AN16" s="36"/>
      <c r="AO16" s="37"/>
      <c r="AP16" s="36"/>
      <c r="AQ16" s="37"/>
      <c r="AR16" s="36"/>
      <c r="AS16" s="37"/>
      <c r="AT16" s="36"/>
      <c r="AU16" s="37"/>
      <c r="AV16" s="36"/>
      <c r="AW16" s="37"/>
      <c r="AX16" s="36"/>
      <c r="AY16" s="37"/>
      <c r="AZ16" s="36"/>
      <c r="BA16" s="37"/>
      <c r="BB16" s="36"/>
      <c r="BC16" s="37"/>
      <c r="BD16" s="36"/>
      <c r="BE16" s="37"/>
      <c r="BF16" s="36"/>
      <c r="BG16" s="37"/>
      <c r="BH16" s="36"/>
      <c r="BI16" s="38"/>
    </row>
    <row r="17" spans="1:61" ht="15.75" customHeight="1" thickBot="1">
      <c r="A17" s="21"/>
      <c r="B17" s="44" t="s">
        <v>120</v>
      </c>
      <c r="C17" s="47" t="s">
        <v>135</v>
      </c>
      <c r="D17" s="56" t="s">
        <v>71</v>
      </c>
      <c r="E17" s="57" t="s">
        <v>72</v>
      </c>
      <c r="F17" s="58" t="s">
        <v>92</v>
      </c>
      <c r="G17" s="18" t="s">
        <v>136</v>
      </c>
      <c r="H17" s="54" t="s">
        <v>137</v>
      </c>
      <c r="I17" s="32">
        <v>7</v>
      </c>
      <c r="J17" s="33">
        <v>0</v>
      </c>
      <c r="K17" s="32">
        <v>0</v>
      </c>
      <c r="L17" s="33">
        <v>0</v>
      </c>
      <c r="M17" s="32">
        <v>1</v>
      </c>
      <c r="N17" s="34">
        <v>2</v>
      </c>
      <c r="O17" s="32">
        <v>3</v>
      </c>
      <c r="P17" s="33">
        <v>0</v>
      </c>
      <c r="Q17" s="32">
        <v>0</v>
      </c>
      <c r="R17" s="37">
        <v>0</v>
      </c>
      <c r="S17" s="65">
        <v>12</v>
      </c>
      <c r="T17" s="37">
        <v>13</v>
      </c>
      <c r="U17" s="36">
        <v>14</v>
      </c>
      <c r="V17" s="37">
        <v>15</v>
      </c>
      <c r="W17" s="36">
        <v>16</v>
      </c>
      <c r="X17" s="35"/>
      <c r="Y17" s="36"/>
      <c r="Z17" s="36"/>
      <c r="AA17" s="36"/>
      <c r="AB17" s="36"/>
      <c r="AC17" s="35" t="s">
        <v>83</v>
      </c>
      <c r="AD17" s="36" t="s">
        <v>83</v>
      </c>
      <c r="AE17" s="37"/>
      <c r="AF17" s="36" t="s">
        <v>83</v>
      </c>
      <c r="AG17" s="37" t="s">
        <v>87</v>
      </c>
      <c r="AH17" s="36" t="s">
        <v>83</v>
      </c>
      <c r="AI17" s="37" t="s">
        <v>83</v>
      </c>
      <c r="AJ17" s="36" t="s">
        <v>83</v>
      </c>
      <c r="AK17" s="35">
        <v>3</v>
      </c>
      <c r="AL17" s="36" t="s">
        <v>83</v>
      </c>
      <c r="AM17" s="37" t="s">
        <v>87</v>
      </c>
      <c r="AN17" s="36" t="s">
        <v>83</v>
      </c>
      <c r="AO17" s="37" t="s">
        <v>87</v>
      </c>
      <c r="AP17" s="36" t="s">
        <v>87</v>
      </c>
      <c r="AQ17" s="37" t="s">
        <v>87</v>
      </c>
      <c r="AR17" s="36" t="s">
        <v>87</v>
      </c>
      <c r="AS17" s="37" t="s">
        <v>87</v>
      </c>
      <c r="AT17" s="36" t="s">
        <v>87</v>
      </c>
      <c r="AU17" s="37" t="s">
        <v>83</v>
      </c>
      <c r="AV17" s="36" t="s">
        <v>87</v>
      </c>
      <c r="AW17" s="37" t="s">
        <v>87</v>
      </c>
      <c r="AX17" s="36" t="s">
        <v>83</v>
      </c>
      <c r="AY17" s="37" t="s">
        <v>87</v>
      </c>
      <c r="AZ17" s="36" t="s">
        <v>87</v>
      </c>
      <c r="BA17" s="37" t="s">
        <v>87</v>
      </c>
      <c r="BB17" s="36" t="s">
        <v>83</v>
      </c>
      <c r="BC17" s="37" t="s">
        <v>83</v>
      </c>
      <c r="BD17" s="36" t="s">
        <v>83</v>
      </c>
      <c r="BE17" s="37" t="s">
        <v>83</v>
      </c>
      <c r="BF17" s="36" t="s">
        <v>87</v>
      </c>
      <c r="BG17" s="37" t="s">
        <v>87</v>
      </c>
      <c r="BH17" s="36" t="s">
        <v>87</v>
      </c>
      <c r="BI17" s="38" t="s">
        <v>96</v>
      </c>
    </row>
    <row r="18" spans="1:61" ht="15.75" customHeight="1" thickBot="1">
      <c r="A18" s="21"/>
      <c r="B18" s="44" t="s">
        <v>120</v>
      </c>
      <c r="C18" s="47" t="s">
        <v>135</v>
      </c>
      <c r="D18" s="56" t="s">
        <v>71</v>
      </c>
      <c r="E18" s="57" t="s">
        <v>72</v>
      </c>
      <c r="F18" s="58" t="s">
        <v>92</v>
      </c>
      <c r="G18" s="18" t="s">
        <v>606</v>
      </c>
      <c r="H18" s="54" t="s">
        <v>605</v>
      </c>
      <c r="I18" s="32">
        <v>7</v>
      </c>
      <c r="J18" s="33">
        <v>0</v>
      </c>
      <c r="K18" s="32">
        <v>0</v>
      </c>
      <c r="L18" s="33">
        <v>0</v>
      </c>
      <c r="M18" s="32">
        <v>1</v>
      </c>
      <c r="N18" s="34">
        <v>2</v>
      </c>
      <c r="O18" s="32">
        <v>3</v>
      </c>
      <c r="P18" s="33">
        <v>0</v>
      </c>
      <c r="Q18" s="32">
        <v>0</v>
      </c>
      <c r="R18" s="37">
        <v>0</v>
      </c>
      <c r="S18" s="65">
        <v>12</v>
      </c>
      <c r="T18" s="37">
        <v>13</v>
      </c>
      <c r="U18" s="36">
        <v>14</v>
      </c>
      <c r="V18" s="37">
        <v>15</v>
      </c>
      <c r="W18" s="36">
        <v>16</v>
      </c>
      <c r="X18" s="35"/>
      <c r="Y18" s="36"/>
      <c r="Z18" s="36"/>
      <c r="AA18" s="36"/>
      <c r="AB18" s="36"/>
      <c r="AC18" s="35" t="s">
        <v>83</v>
      </c>
      <c r="AD18" s="36" t="s">
        <v>83</v>
      </c>
      <c r="AE18" s="37"/>
      <c r="AF18" s="36" t="s">
        <v>83</v>
      </c>
      <c r="AG18" s="37" t="s">
        <v>87</v>
      </c>
      <c r="AH18" s="36" t="s">
        <v>83</v>
      </c>
      <c r="AI18" s="37" t="s">
        <v>83</v>
      </c>
      <c r="AJ18" s="36" t="s">
        <v>83</v>
      </c>
      <c r="AK18" s="35">
        <v>3</v>
      </c>
      <c r="AL18" s="36" t="s">
        <v>83</v>
      </c>
      <c r="AM18" s="37" t="s">
        <v>87</v>
      </c>
      <c r="AN18" s="36" t="s">
        <v>83</v>
      </c>
      <c r="AO18" s="37" t="s">
        <v>87</v>
      </c>
      <c r="AP18" s="36" t="s">
        <v>87</v>
      </c>
      <c r="AQ18" s="37" t="s">
        <v>87</v>
      </c>
      <c r="AR18" s="36" t="s">
        <v>87</v>
      </c>
      <c r="AS18" s="37" t="s">
        <v>87</v>
      </c>
      <c r="AT18" s="36" t="s">
        <v>87</v>
      </c>
      <c r="AU18" s="37" t="s">
        <v>83</v>
      </c>
      <c r="AV18" s="36" t="s">
        <v>87</v>
      </c>
      <c r="AW18" s="37" t="s">
        <v>87</v>
      </c>
      <c r="AX18" s="36" t="s">
        <v>83</v>
      </c>
      <c r="AY18" s="37" t="s">
        <v>87</v>
      </c>
      <c r="AZ18" s="36" t="s">
        <v>87</v>
      </c>
      <c r="BA18" s="37" t="s">
        <v>87</v>
      </c>
      <c r="BB18" s="36" t="s">
        <v>83</v>
      </c>
      <c r="BC18" s="37" t="s">
        <v>83</v>
      </c>
      <c r="BD18" s="36" t="s">
        <v>83</v>
      </c>
      <c r="BE18" s="37" t="s">
        <v>83</v>
      </c>
      <c r="BF18" s="36" t="s">
        <v>87</v>
      </c>
      <c r="BG18" s="37" t="s">
        <v>87</v>
      </c>
      <c r="BH18" s="36" t="s">
        <v>87</v>
      </c>
      <c r="BI18" s="38" t="s">
        <v>96</v>
      </c>
    </row>
    <row r="19" spans="1:61" ht="16.5" customHeight="1" thickBot="1">
      <c r="A19" s="21"/>
      <c r="B19" s="45" t="s">
        <v>132</v>
      </c>
      <c r="C19" s="47" t="s">
        <v>135</v>
      </c>
      <c r="D19" s="56" t="s">
        <v>71</v>
      </c>
      <c r="E19" s="57" t="s">
        <v>72</v>
      </c>
      <c r="F19" s="58" t="s">
        <v>92</v>
      </c>
      <c r="G19" s="18" t="s">
        <v>138</v>
      </c>
      <c r="H19" s="54" t="s">
        <v>139</v>
      </c>
      <c r="I19" s="32">
        <v>0</v>
      </c>
      <c r="J19" s="33">
        <v>0</v>
      </c>
      <c r="K19" s="32">
        <v>0</v>
      </c>
      <c r="L19" s="33">
        <v>10</v>
      </c>
      <c r="M19" s="32">
        <v>0</v>
      </c>
      <c r="N19" s="34">
        <v>0</v>
      </c>
      <c r="O19" s="32">
        <v>0</v>
      </c>
      <c r="P19" s="33">
        <v>4</v>
      </c>
      <c r="Q19" s="32">
        <v>0</v>
      </c>
      <c r="R19" s="37">
        <v>0</v>
      </c>
      <c r="S19" s="65">
        <v>12</v>
      </c>
      <c r="T19" s="37">
        <v>0</v>
      </c>
      <c r="U19" s="36">
        <v>14</v>
      </c>
      <c r="V19" s="37">
        <v>15</v>
      </c>
      <c r="W19" s="36">
        <v>16</v>
      </c>
      <c r="X19" s="35"/>
      <c r="Y19" s="36"/>
      <c r="Z19" s="36"/>
      <c r="AA19" s="36"/>
      <c r="AB19" s="36"/>
      <c r="AC19" s="35" t="s">
        <v>87</v>
      </c>
      <c r="AD19" s="36" t="s">
        <v>87</v>
      </c>
      <c r="AE19" s="37"/>
      <c r="AF19" s="36" t="s">
        <v>83</v>
      </c>
      <c r="AG19" s="37" t="s">
        <v>83</v>
      </c>
      <c r="AH19" s="36" t="s">
        <v>83</v>
      </c>
      <c r="AI19" s="37" t="s">
        <v>83</v>
      </c>
      <c r="AJ19" s="36" t="s">
        <v>83</v>
      </c>
      <c r="AK19" s="35">
        <v>3</v>
      </c>
      <c r="AL19" s="36" t="s">
        <v>83</v>
      </c>
      <c r="AM19" s="37" t="s">
        <v>87</v>
      </c>
      <c r="AN19" s="36" t="s">
        <v>83</v>
      </c>
      <c r="AO19" s="37" t="s">
        <v>87</v>
      </c>
      <c r="AP19" s="36" t="s">
        <v>87</v>
      </c>
      <c r="AQ19" s="37" t="s">
        <v>87</v>
      </c>
      <c r="AR19" s="36" t="s">
        <v>87</v>
      </c>
      <c r="AS19" s="37" t="s">
        <v>87</v>
      </c>
      <c r="AT19" s="36" t="s">
        <v>83</v>
      </c>
      <c r="AU19" s="37" t="s">
        <v>87</v>
      </c>
      <c r="AV19" s="36" t="s">
        <v>87</v>
      </c>
      <c r="AW19" s="37" t="s">
        <v>87</v>
      </c>
      <c r="AX19" s="36" t="s">
        <v>83</v>
      </c>
      <c r="AY19" s="37" t="s">
        <v>83</v>
      </c>
      <c r="AZ19" s="36" t="s">
        <v>87</v>
      </c>
      <c r="BA19" s="37" t="s">
        <v>87</v>
      </c>
      <c r="BB19" s="36" t="s">
        <v>83</v>
      </c>
      <c r="BC19" s="37" t="s">
        <v>83</v>
      </c>
      <c r="BD19" s="36" t="s">
        <v>83</v>
      </c>
      <c r="BE19" s="37" t="s">
        <v>87</v>
      </c>
      <c r="BF19" s="36" t="s">
        <v>87</v>
      </c>
      <c r="BG19" s="37" t="s">
        <v>87</v>
      </c>
      <c r="BH19" s="36" t="s">
        <v>87</v>
      </c>
      <c r="BI19" s="38" t="s">
        <v>96</v>
      </c>
    </row>
    <row r="20" spans="1:61" ht="16.5" customHeight="1">
      <c r="A20" s="21"/>
      <c r="B20" s="44" t="s">
        <v>120</v>
      </c>
      <c r="C20" s="48"/>
      <c r="D20" s="56" t="s">
        <v>71</v>
      </c>
      <c r="E20" s="57" t="s">
        <v>72</v>
      </c>
      <c r="F20" s="58" t="s">
        <v>92</v>
      </c>
      <c r="G20" s="18" t="s">
        <v>142</v>
      </c>
      <c r="H20" s="54" t="s">
        <v>143</v>
      </c>
      <c r="I20" s="32">
        <v>7</v>
      </c>
      <c r="J20" s="33">
        <v>0</v>
      </c>
      <c r="K20" s="32">
        <v>0</v>
      </c>
      <c r="L20" s="33">
        <v>0</v>
      </c>
      <c r="M20" s="32">
        <v>0</v>
      </c>
      <c r="N20" s="34">
        <v>0</v>
      </c>
      <c r="O20" s="32">
        <v>0</v>
      </c>
      <c r="P20" s="33">
        <v>4</v>
      </c>
      <c r="Q20" s="32">
        <v>0</v>
      </c>
      <c r="R20" s="33">
        <v>11</v>
      </c>
      <c r="S20" s="65">
        <v>0</v>
      </c>
      <c r="T20" s="37">
        <v>0</v>
      </c>
      <c r="U20" s="36">
        <v>14</v>
      </c>
      <c r="V20" s="37">
        <v>15</v>
      </c>
      <c r="W20" s="36">
        <v>16</v>
      </c>
      <c r="X20" s="35"/>
      <c r="Y20" s="36"/>
      <c r="Z20" s="36"/>
      <c r="AA20" s="36"/>
      <c r="AB20" s="36"/>
      <c r="AC20" s="35" t="s">
        <v>87</v>
      </c>
      <c r="AD20" s="36" t="s">
        <v>87</v>
      </c>
      <c r="AE20" s="37"/>
      <c r="AF20" s="36" t="s">
        <v>83</v>
      </c>
      <c r="AG20" s="37" t="s">
        <v>83</v>
      </c>
      <c r="AH20" s="36" t="s">
        <v>83</v>
      </c>
      <c r="AI20" s="37" t="s">
        <v>87</v>
      </c>
      <c r="AJ20" s="36" t="s">
        <v>83</v>
      </c>
      <c r="AK20" s="35">
        <v>3</v>
      </c>
      <c r="AL20" s="36" t="s">
        <v>83</v>
      </c>
      <c r="AM20" s="37" t="s">
        <v>87</v>
      </c>
      <c r="AN20" s="36" t="s">
        <v>83</v>
      </c>
      <c r="AO20" s="37" t="s">
        <v>87</v>
      </c>
      <c r="AP20" s="36" t="s">
        <v>87</v>
      </c>
      <c r="AQ20" s="37" t="s">
        <v>87</v>
      </c>
      <c r="AR20" s="36" t="s">
        <v>87</v>
      </c>
      <c r="AS20" s="37" t="s">
        <v>87</v>
      </c>
      <c r="AT20" s="36" t="s">
        <v>83</v>
      </c>
      <c r="AU20" s="37" t="s">
        <v>87</v>
      </c>
      <c r="AV20" s="36" t="s">
        <v>87</v>
      </c>
      <c r="AW20" s="37" t="s">
        <v>87</v>
      </c>
      <c r="AX20" s="36" t="s">
        <v>83</v>
      </c>
      <c r="AY20" s="37" t="s">
        <v>83</v>
      </c>
      <c r="AZ20" s="36" t="s">
        <v>87</v>
      </c>
      <c r="BA20" s="37" t="s">
        <v>87</v>
      </c>
      <c r="BB20" s="36" t="s">
        <v>87</v>
      </c>
      <c r="BC20" s="37" t="s">
        <v>87</v>
      </c>
      <c r="BD20" s="36" t="s">
        <v>87</v>
      </c>
      <c r="BE20" s="37" t="s">
        <v>83</v>
      </c>
      <c r="BF20" s="36" t="s">
        <v>87</v>
      </c>
      <c r="BG20" s="37" t="s">
        <v>87</v>
      </c>
      <c r="BH20" s="36" t="s">
        <v>87</v>
      </c>
      <c r="BI20" s="38" t="s">
        <v>114</v>
      </c>
    </row>
    <row r="21" spans="1:61" ht="16.5" customHeight="1">
      <c r="A21" s="21"/>
      <c r="B21" s="44"/>
      <c r="C21" s="48"/>
      <c r="D21" s="237" t="s">
        <v>639</v>
      </c>
      <c r="E21" s="238" t="s">
        <v>72</v>
      </c>
      <c r="F21" s="239" t="s">
        <v>92</v>
      </c>
      <c r="G21" s="296" t="s">
        <v>851</v>
      </c>
      <c r="H21" s="293" t="s">
        <v>850</v>
      </c>
      <c r="I21" s="32">
        <v>7</v>
      </c>
      <c r="J21" s="33">
        <v>0</v>
      </c>
      <c r="K21" s="32">
        <v>0</v>
      </c>
      <c r="L21" s="33">
        <v>0</v>
      </c>
      <c r="M21" s="32">
        <v>0</v>
      </c>
      <c r="N21" s="34">
        <v>0</v>
      </c>
      <c r="O21" s="32">
        <v>0</v>
      </c>
      <c r="P21" s="33">
        <v>4</v>
      </c>
      <c r="Q21" s="32">
        <v>0</v>
      </c>
      <c r="R21" s="33">
        <v>11</v>
      </c>
      <c r="S21" s="65">
        <v>0</v>
      </c>
      <c r="T21" s="37">
        <v>0</v>
      </c>
      <c r="U21" s="36">
        <v>14</v>
      </c>
      <c r="V21" s="37">
        <v>15</v>
      </c>
      <c r="W21" s="36">
        <v>16</v>
      </c>
      <c r="X21" s="35"/>
      <c r="Y21" s="36"/>
      <c r="Z21" s="36"/>
      <c r="AA21" s="36"/>
      <c r="AB21" s="36"/>
      <c r="AC21" s="35" t="s">
        <v>87</v>
      </c>
      <c r="AD21" s="36" t="s">
        <v>87</v>
      </c>
      <c r="AE21" s="37"/>
      <c r="AF21" s="36"/>
      <c r="AG21" s="37"/>
      <c r="AH21" s="36"/>
      <c r="AI21" s="37"/>
      <c r="AJ21" s="36"/>
      <c r="AK21" s="35"/>
      <c r="AL21" s="36"/>
      <c r="AM21" s="37"/>
      <c r="AN21" s="36"/>
      <c r="AO21" s="37"/>
      <c r="AP21" s="36"/>
      <c r="AQ21" s="37"/>
      <c r="AR21" s="36"/>
      <c r="AS21" s="37"/>
      <c r="AT21" s="36"/>
      <c r="AU21" s="37"/>
      <c r="AV21" s="36"/>
      <c r="AW21" s="37"/>
      <c r="AX21" s="36"/>
      <c r="AY21" s="37"/>
      <c r="AZ21" s="36"/>
      <c r="BA21" s="37"/>
      <c r="BB21" s="36"/>
      <c r="BC21" s="37"/>
      <c r="BD21" s="36"/>
      <c r="BE21" s="37"/>
      <c r="BF21" s="36"/>
      <c r="BG21" s="37"/>
      <c r="BH21" s="36"/>
      <c r="BI21" s="38"/>
    </row>
    <row r="22" spans="1:61" ht="16.5" customHeight="1" thickBot="1">
      <c r="A22" s="21"/>
      <c r="B22" s="43" t="s">
        <v>116</v>
      </c>
      <c r="C22" s="48"/>
      <c r="D22" s="56" t="s">
        <v>71</v>
      </c>
      <c r="E22" s="57" t="s">
        <v>72</v>
      </c>
      <c r="F22" s="59" t="s">
        <v>99</v>
      </c>
      <c r="G22" s="18" t="s">
        <v>144</v>
      </c>
      <c r="H22" s="54" t="s">
        <v>145</v>
      </c>
      <c r="I22" s="32">
        <v>0</v>
      </c>
      <c r="J22" s="33">
        <v>8</v>
      </c>
      <c r="K22" s="32">
        <v>0</v>
      </c>
      <c r="L22" s="33">
        <v>0</v>
      </c>
      <c r="M22" s="32">
        <v>1</v>
      </c>
      <c r="N22" s="34">
        <v>0</v>
      </c>
      <c r="O22" s="32">
        <v>0</v>
      </c>
      <c r="P22" s="33">
        <v>0</v>
      </c>
      <c r="Q22" s="32">
        <v>0</v>
      </c>
      <c r="R22" s="37">
        <v>0</v>
      </c>
      <c r="S22" s="65">
        <v>12</v>
      </c>
      <c r="T22" s="37">
        <v>0</v>
      </c>
      <c r="U22" s="36">
        <v>14</v>
      </c>
      <c r="V22" s="37">
        <v>15</v>
      </c>
      <c r="W22" s="36">
        <v>0</v>
      </c>
      <c r="X22" s="35">
        <v>17</v>
      </c>
      <c r="Y22" s="36"/>
      <c r="Z22" s="36"/>
      <c r="AA22" s="36"/>
      <c r="AB22" s="36"/>
      <c r="AC22" s="35" t="s">
        <v>87</v>
      </c>
      <c r="AD22" s="36" t="s">
        <v>87</v>
      </c>
      <c r="AE22" s="37"/>
      <c r="AF22" s="36" t="s">
        <v>83</v>
      </c>
      <c r="AG22" s="37" t="s">
        <v>83</v>
      </c>
      <c r="AH22" s="36" t="s">
        <v>83</v>
      </c>
      <c r="AI22" s="37" t="s">
        <v>83</v>
      </c>
      <c r="AJ22" s="36" t="s">
        <v>83</v>
      </c>
      <c r="AK22" s="35">
        <v>3</v>
      </c>
      <c r="AL22" s="36" t="s">
        <v>83</v>
      </c>
      <c r="AM22" s="37" t="s">
        <v>87</v>
      </c>
      <c r="AN22" s="36" t="s">
        <v>83</v>
      </c>
      <c r="AO22" s="37" t="s">
        <v>87</v>
      </c>
      <c r="AP22" s="36" t="s">
        <v>87</v>
      </c>
      <c r="AQ22" s="37" t="s">
        <v>87</v>
      </c>
      <c r="AR22" s="36" t="s">
        <v>87</v>
      </c>
      <c r="AS22" s="37" t="s">
        <v>87</v>
      </c>
      <c r="AT22" s="36" t="s">
        <v>83</v>
      </c>
      <c r="AU22" s="37" t="s">
        <v>83</v>
      </c>
      <c r="AV22" s="36" t="s">
        <v>87</v>
      </c>
      <c r="AW22" s="37" t="s">
        <v>87</v>
      </c>
      <c r="AX22" s="36" t="s">
        <v>83</v>
      </c>
      <c r="AY22" s="37" t="s">
        <v>87</v>
      </c>
      <c r="AZ22" s="36" t="s">
        <v>87</v>
      </c>
      <c r="BA22" s="37" t="s">
        <v>87</v>
      </c>
      <c r="BB22" s="36" t="s">
        <v>83</v>
      </c>
      <c r="BC22" s="37" t="s">
        <v>83</v>
      </c>
      <c r="BD22" s="36" t="s">
        <v>83</v>
      </c>
      <c r="BE22" s="37" t="s">
        <v>87</v>
      </c>
      <c r="BF22" s="36" t="s">
        <v>87</v>
      </c>
      <c r="BG22" s="37" t="s">
        <v>87</v>
      </c>
      <c r="BH22" s="36" t="s">
        <v>83</v>
      </c>
      <c r="BI22" s="38" t="s">
        <v>109</v>
      </c>
    </row>
    <row r="23" spans="1:61" ht="16.5" customHeight="1" thickBot="1">
      <c r="A23" s="21"/>
      <c r="B23" s="45" t="s">
        <v>132</v>
      </c>
      <c r="C23" s="47" t="s">
        <v>135</v>
      </c>
      <c r="D23" s="56" t="s">
        <v>71</v>
      </c>
      <c r="E23" s="57" t="s">
        <v>72</v>
      </c>
      <c r="F23" s="58" t="s">
        <v>92</v>
      </c>
      <c r="G23" s="18" t="s">
        <v>146</v>
      </c>
      <c r="H23" s="54" t="s">
        <v>147</v>
      </c>
      <c r="I23" s="32">
        <v>7</v>
      </c>
      <c r="J23" s="33">
        <v>0</v>
      </c>
      <c r="K23" s="32">
        <v>0</v>
      </c>
      <c r="L23" s="33">
        <v>0</v>
      </c>
      <c r="M23" s="32">
        <v>1</v>
      </c>
      <c r="N23" s="34">
        <v>0</v>
      </c>
      <c r="O23" s="32">
        <v>0</v>
      </c>
      <c r="P23" s="33">
        <v>0</v>
      </c>
      <c r="Q23" s="32">
        <v>0</v>
      </c>
      <c r="R23" s="37">
        <v>0</v>
      </c>
      <c r="S23" s="65">
        <v>12</v>
      </c>
      <c r="T23" s="37">
        <v>13</v>
      </c>
      <c r="U23" s="36">
        <v>14</v>
      </c>
      <c r="V23" s="37">
        <v>15</v>
      </c>
      <c r="W23" s="36">
        <v>16</v>
      </c>
      <c r="X23" s="35"/>
      <c r="Y23" s="36"/>
      <c r="Z23" s="36"/>
      <c r="AA23" s="36"/>
      <c r="AB23" s="36"/>
      <c r="AC23" s="35" t="s">
        <v>83</v>
      </c>
      <c r="AD23" s="36" t="s">
        <v>83</v>
      </c>
      <c r="AE23" s="37"/>
      <c r="AF23" s="36" t="s">
        <v>83</v>
      </c>
      <c r="AG23" s="37" t="s">
        <v>83</v>
      </c>
      <c r="AH23" s="36" t="s">
        <v>83</v>
      </c>
      <c r="AI23" s="37" t="s">
        <v>83</v>
      </c>
      <c r="AJ23" s="36" t="s">
        <v>83</v>
      </c>
      <c r="AK23" s="35">
        <v>3</v>
      </c>
      <c r="AL23" s="36" t="s">
        <v>83</v>
      </c>
      <c r="AM23" s="37" t="s">
        <v>83</v>
      </c>
      <c r="AN23" s="36" t="s">
        <v>83</v>
      </c>
      <c r="AO23" s="37" t="s">
        <v>87</v>
      </c>
      <c r="AP23" s="36" t="s">
        <v>87</v>
      </c>
      <c r="AQ23" s="37" t="s">
        <v>83</v>
      </c>
      <c r="AR23" s="36" t="s">
        <v>83</v>
      </c>
      <c r="AS23" s="37" t="s">
        <v>87</v>
      </c>
      <c r="AT23" s="36" t="s">
        <v>83</v>
      </c>
      <c r="AU23" s="37" t="s">
        <v>83</v>
      </c>
      <c r="AV23" s="36" t="s">
        <v>87</v>
      </c>
      <c r="AW23" s="37" t="s">
        <v>87</v>
      </c>
      <c r="AX23" s="36" t="s">
        <v>83</v>
      </c>
      <c r="AY23" s="37" t="s">
        <v>87</v>
      </c>
      <c r="AZ23" s="36" t="s">
        <v>87</v>
      </c>
      <c r="BA23" s="37" t="s">
        <v>87</v>
      </c>
      <c r="BB23" s="36" t="s">
        <v>83</v>
      </c>
      <c r="BC23" s="37" t="s">
        <v>83</v>
      </c>
      <c r="BD23" s="36" t="s">
        <v>83</v>
      </c>
      <c r="BE23" s="37" t="s">
        <v>87</v>
      </c>
      <c r="BF23" s="36" t="s">
        <v>87</v>
      </c>
      <c r="BG23" s="37" t="s">
        <v>87</v>
      </c>
      <c r="BH23" s="36" t="s">
        <v>87</v>
      </c>
      <c r="BI23" s="38" t="s">
        <v>109</v>
      </c>
    </row>
    <row r="24" spans="1:61" ht="16.5" customHeight="1">
      <c r="A24" s="21"/>
      <c r="B24" s="45"/>
      <c r="C24" s="385"/>
      <c r="D24" s="56"/>
      <c r="E24" s="57"/>
      <c r="F24" s="58" t="s">
        <v>92</v>
      </c>
      <c r="G24" s="296" t="s">
        <v>922</v>
      </c>
      <c r="H24" s="54" t="s">
        <v>921</v>
      </c>
      <c r="I24" s="32">
        <v>7</v>
      </c>
      <c r="J24" s="33">
        <v>0</v>
      </c>
      <c r="K24" s="32">
        <v>0</v>
      </c>
      <c r="L24" s="33">
        <v>0</v>
      </c>
      <c r="M24" s="32">
        <v>1</v>
      </c>
      <c r="N24" s="34">
        <v>2</v>
      </c>
      <c r="O24" s="32">
        <v>3</v>
      </c>
      <c r="P24" s="33">
        <v>4</v>
      </c>
      <c r="Q24" s="32">
        <v>0</v>
      </c>
      <c r="R24" s="37">
        <v>11</v>
      </c>
      <c r="S24" s="65">
        <v>0</v>
      </c>
      <c r="T24" s="37">
        <v>13</v>
      </c>
      <c r="U24" s="36">
        <v>14</v>
      </c>
      <c r="V24" s="37">
        <v>15</v>
      </c>
      <c r="W24" s="36">
        <v>16</v>
      </c>
      <c r="X24" s="35"/>
      <c r="Y24" s="36"/>
      <c r="Z24" s="36"/>
      <c r="AA24" s="36"/>
      <c r="AB24" s="36"/>
      <c r="AC24" s="35"/>
      <c r="AD24" s="36"/>
      <c r="AE24" s="37"/>
      <c r="AF24" s="36"/>
      <c r="AG24" s="37"/>
      <c r="AH24" s="36"/>
      <c r="AI24" s="37"/>
      <c r="AJ24" s="36"/>
      <c r="AK24" s="35"/>
      <c r="AL24" s="36"/>
      <c r="AM24" s="37"/>
      <c r="AN24" s="36"/>
      <c r="AO24" s="37"/>
      <c r="AP24" s="36"/>
      <c r="AQ24" s="37"/>
      <c r="AR24" s="36"/>
      <c r="AS24" s="37"/>
      <c r="AT24" s="36"/>
      <c r="AU24" s="37"/>
      <c r="AV24" s="36"/>
      <c r="AW24" s="37"/>
      <c r="AX24" s="36"/>
      <c r="AY24" s="37"/>
      <c r="AZ24" s="36"/>
      <c r="BA24" s="37"/>
      <c r="BB24" s="36"/>
      <c r="BC24" s="37"/>
      <c r="BD24" s="36"/>
      <c r="BE24" s="37"/>
      <c r="BF24" s="36"/>
      <c r="BG24" s="37"/>
      <c r="BH24" s="36"/>
      <c r="BI24" s="38"/>
    </row>
    <row r="25" spans="1:61" ht="16.5" customHeight="1">
      <c r="A25" s="21"/>
      <c r="B25" s="44" t="s">
        <v>120</v>
      </c>
      <c r="C25" s="48"/>
      <c r="D25" s="56" t="s">
        <v>71</v>
      </c>
      <c r="E25" s="57" t="s">
        <v>72</v>
      </c>
      <c r="F25" s="58" t="s">
        <v>92</v>
      </c>
      <c r="G25" s="18" t="s">
        <v>152</v>
      </c>
      <c r="H25" s="54" t="s">
        <v>153</v>
      </c>
      <c r="I25" s="32">
        <v>0</v>
      </c>
      <c r="J25" s="33">
        <v>0</v>
      </c>
      <c r="K25" s="32">
        <v>0</v>
      </c>
      <c r="L25" s="33">
        <v>10</v>
      </c>
      <c r="M25" s="32">
        <v>0</v>
      </c>
      <c r="N25" s="34">
        <v>0</v>
      </c>
      <c r="O25" s="32">
        <v>0</v>
      </c>
      <c r="P25" s="33">
        <v>0</v>
      </c>
      <c r="Q25" s="32">
        <v>0</v>
      </c>
      <c r="R25" s="37">
        <v>0</v>
      </c>
      <c r="S25" s="65">
        <v>12</v>
      </c>
      <c r="T25" s="37">
        <v>0</v>
      </c>
      <c r="U25" s="36">
        <v>14</v>
      </c>
      <c r="V25" s="37">
        <v>15</v>
      </c>
      <c r="W25" s="36">
        <v>16</v>
      </c>
      <c r="X25" s="35"/>
      <c r="Y25" s="36"/>
      <c r="Z25" s="36"/>
      <c r="AA25" s="36"/>
      <c r="AB25" s="36"/>
      <c r="AC25" s="35" t="s">
        <v>87</v>
      </c>
      <c r="AD25" s="36" t="s">
        <v>87</v>
      </c>
      <c r="AE25" s="37"/>
      <c r="AF25" s="36" t="s">
        <v>83</v>
      </c>
      <c r="AG25" s="37" t="s">
        <v>83</v>
      </c>
      <c r="AH25" s="36" t="s">
        <v>83</v>
      </c>
      <c r="AI25" s="37" t="s">
        <v>83</v>
      </c>
      <c r="AJ25" s="36" t="s">
        <v>83</v>
      </c>
      <c r="AK25" s="35">
        <v>3</v>
      </c>
      <c r="AL25" s="36" t="s">
        <v>83</v>
      </c>
      <c r="AM25" s="37" t="s">
        <v>87</v>
      </c>
      <c r="AN25" s="36" t="s">
        <v>83</v>
      </c>
      <c r="AO25" s="37" t="s">
        <v>87</v>
      </c>
      <c r="AP25" s="36" t="s">
        <v>87</v>
      </c>
      <c r="AQ25" s="37" t="s">
        <v>87</v>
      </c>
      <c r="AR25" s="36" t="s">
        <v>87</v>
      </c>
      <c r="AS25" s="37" t="s">
        <v>87</v>
      </c>
      <c r="AT25" s="36" t="s">
        <v>83</v>
      </c>
      <c r="AU25" s="37" t="s">
        <v>87</v>
      </c>
      <c r="AV25" s="36" t="s">
        <v>87</v>
      </c>
      <c r="AW25" s="37" t="s">
        <v>87</v>
      </c>
      <c r="AX25" s="36" t="s">
        <v>83</v>
      </c>
      <c r="AY25" s="37" t="s">
        <v>83</v>
      </c>
      <c r="AZ25" s="36" t="s">
        <v>87</v>
      </c>
      <c r="BA25" s="37" t="s">
        <v>87</v>
      </c>
      <c r="BB25" s="36" t="s">
        <v>83</v>
      </c>
      <c r="BC25" s="37" t="s">
        <v>83</v>
      </c>
      <c r="BD25" s="36" t="s">
        <v>83</v>
      </c>
      <c r="BE25" s="37" t="s">
        <v>87</v>
      </c>
      <c r="BF25" s="36" t="s">
        <v>87</v>
      </c>
      <c r="BG25" s="37" t="s">
        <v>87</v>
      </c>
      <c r="BH25" s="36" t="s">
        <v>87</v>
      </c>
      <c r="BI25" s="38" t="s">
        <v>96</v>
      </c>
    </row>
    <row r="26" spans="1:61" ht="16.5" customHeight="1">
      <c r="A26" s="21"/>
      <c r="B26" s="43" t="s">
        <v>116</v>
      </c>
      <c r="C26" s="48"/>
      <c r="D26" s="56" t="s">
        <v>71</v>
      </c>
      <c r="E26" s="57" t="s">
        <v>72</v>
      </c>
      <c r="F26" s="59" t="s">
        <v>99</v>
      </c>
      <c r="G26" s="18" t="s">
        <v>154</v>
      </c>
      <c r="H26" s="54" t="s">
        <v>155</v>
      </c>
      <c r="I26" s="32">
        <v>7</v>
      </c>
      <c r="J26" s="33">
        <v>0</v>
      </c>
      <c r="K26" s="32">
        <v>0</v>
      </c>
      <c r="L26" s="33">
        <v>0</v>
      </c>
      <c r="M26" s="32">
        <v>0</v>
      </c>
      <c r="N26" s="34">
        <v>0</v>
      </c>
      <c r="O26" s="32">
        <v>0</v>
      </c>
      <c r="P26" s="33">
        <v>0</v>
      </c>
      <c r="Q26" s="32">
        <v>0</v>
      </c>
      <c r="R26" s="37">
        <v>0</v>
      </c>
      <c r="S26" s="65">
        <v>12</v>
      </c>
      <c r="T26" s="37">
        <v>0</v>
      </c>
      <c r="U26" s="36">
        <v>14</v>
      </c>
      <c r="V26" s="37">
        <v>15</v>
      </c>
      <c r="W26" s="36">
        <v>0</v>
      </c>
      <c r="X26" s="35">
        <v>17</v>
      </c>
      <c r="Y26" s="36"/>
      <c r="Z26" s="36"/>
      <c r="AA26" s="36"/>
      <c r="AB26" s="36"/>
      <c r="AC26" s="35" t="s">
        <v>87</v>
      </c>
      <c r="AD26" s="36" t="s">
        <v>87</v>
      </c>
      <c r="AE26" s="37"/>
      <c r="AF26" s="36" t="s">
        <v>83</v>
      </c>
      <c r="AG26" s="37" t="s">
        <v>83</v>
      </c>
      <c r="AH26" s="36" t="s">
        <v>83</v>
      </c>
      <c r="AI26" s="37" t="s">
        <v>83</v>
      </c>
      <c r="AJ26" s="36" t="s">
        <v>83</v>
      </c>
      <c r="AK26" s="35">
        <v>3</v>
      </c>
      <c r="AL26" s="36" t="s">
        <v>83</v>
      </c>
      <c r="AM26" s="37" t="s">
        <v>87</v>
      </c>
      <c r="AN26" s="36" t="s">
        <v>83</v>
      </c>
      <c r="AO26" s="37" t="s">
        <v>87</v>
      </c>
      <c r="AP26" s="36" t="s">
        <v>87</v>
      </c>
      <c r="AQ26" s="37" t="s">
        <v>87</v>
      </c>
      <c r="AR26" s="36" t="s">
        <v>87</v>
      </c>
      <c r="AS26" s="37" t="s">
        <v>87</v>
      </c>
      <c r="AT26" s="36" t="s">
        <v>83</v>
      </c>
      <c r="AU26" s="37" t="s">
        <v>87</v>
      </c>
      <c r="AV26" s="36" t="s">
        <v>87</v>
      </c>
      <c r="AW26" s="37" t="s">
        <v>87</v>
      </c>
      <c r="AX26" s="36" t="s">
        <v>83</v>
      </c>
      <c r="AY26" s="37" t="s">
        <v>83</v>
      </c>
      <c r="AZ26" s="36" t="s">
        <v>87</v>
      </c>
      <c r="BA26" s="37" t="s">
        <v>87</v>
      </c>
      <c r="BB26" s="36" t="s">
        <v>83</v>
      </c>
      <c r="BC26" s="37" t="s">
        <v>83</v>
      </c>
      <c r="BD26" s="36" t="s">
        <v>83</v>
      </c>
      <c r="BE26" s="37" t="s">
        <v>87</v>
      </c>
      <c r="BF26" s="36" t="s">
        <v>87</v>
      </c>
      <c r="BG26" s="37" t="s">
        <v>87</v>
      </c>
      <c r="BH26" s="36" t="s">
        <v>83</v>
      </c>
      <c r="BI26" s="38" t="s">
        <v>88</v>
      </c>
    </row>
    <row r="27" spans="1:61" ht="16.5" customHeight="1">
      <c r="A27" s="21"/>
      <c r="B27" s="43" t="s">
        <v>116</v>
      </c>
      <c r="C27" s="48"/>
      <c r="D27" s="56" t="s">
        <v>71</v>
      </c>
      <c r="E27" s="57" t="s">
        <v>72</v>
      </c>
      <c r="F27" s="59" t="s">
        <v>99</v>
      </c>
      <c r="G27" s="18" t="s">
        <v>154</v>
      </c>
      <c r="H27" s="54" t="s">
        <v>630</v>
      </c>
      <c r="I27" s="32">
        <v>7</v>
      </c>
      <c r="J27" s="33">
        <v>0</v>
      </c>
      <c r="K27" s="32">
        <v>0</v>
      </c>
      <c r="L27" s="33">
        <v>0</v>
      </c>
      <c r="M27" s="32">
        <v>0</v>
      </c>
      <c r="N27" s="34">
        <v>0</v>
      </c>
      <c r="O27" s="32">
        <v>0</v>
      </c>
      <c r="P27" s="33">
        <v>0</v>
      </c>
      <c r="Q27" s="32">
        <v>0</v>
      </c>
      <c r="R27" s="37">
        <v>0</v>
      </c>
      <c r="S27" s="65">
        <v>0</v>
      </c>
      <c r="T27" s="37">
        <v>13</v>
      </c>
      <c r="U27" s="36">
        <v>14</v>
      </c>
      <c r="V27" s="37">
        <v>15</v>
      </c>
      <c r="W27" s="36">
        <v>16</v>
      </c>
      <c r="X27" s="35"/>
      <c r="Y27" s="36"/>
      <c r="Z27" s="36"/>
      <c r="AA27" s="36"/>
      <c r="AB27" s="36"/>
      <c r="AC27" s="35" t="s">
        <v>87</v>
      </c>
      <c r="AD27" s="36" t="s">
        <v>87</v>
      </c>
      <c r="AE27" s="37"/>
      <c r="AF27" s="36" t="s">
        <v>83</v>
      </c>
      <c r="AG27" s="37" t="s">
        <v>83</v>
      </c>
      <c r="AH27" s="36" t="s">
        <v>83</v>
      </c>
      <c r="AI27" s="37" t="s">
        <v>83</v>
      </c>
      <c r="AJ27" s="36" t="s">
        <v>83</v>
      </c>
      <c r="AK27" s="35">
        <v>3</v>
      </c>
      <c r="AL27" s="36" t="s">
        <v>83</v>
      </c>
      <c r="AM27" s="37" t="s">
        <v>87</v>
      </c>
      <c r="AN27" s="36" t="s">
        <v>83</v>
      </c>
      <c r="AO27" s="37" t="s">
        <v>87</v>
      </c>
      <c r="AP27" s="36" t="s">
        <v>87</v>
      </c>
      <c r="AQ27" s="37" t="s">
        <v>87</v>
      </c>
      <c r="AR27" s="36" t="s">
        <v>87</v>
      </c>
      <c r="AS27" s="37" t="s">
        <v>87</v>
      </c>
      <c r="AT27" s="36" t="s">
        <v>83</v>
      </c>
      <c r="AU27" s="37" t="s">
        <v>87</v>
      </c>
      <c r="AV27" s="36" t="s">
        <v>87</v>
      </c>
      <c r="AW27" s="37" t="s">
        <v>87</v>
      </c>
      <c r="AX27" s="36" t="s">
        <v>83</v>
      </c>
      <c r="AY27" s="37" t="s">
        <v>83</v>
      </c>
      <c r="AZ27" s="36" t="s">
        <v>87</v>
      </c>
      <c r="BA27" s="37"/>
      <c r="BB27" s="36" t="s">
        <v>83</v>
      </c>
      <c r="BC27" s="37" t="s">
        <v>83</v>
      </c>
      <c r="BD27" s="36" t="s">
        <v>83</v>
      </c>
      <c r="BE27" s="37" t="s">
        <v>87</v>
      </c>
      <c r="BF27" s="36" t="s">
        <v>87</v>
      </c>
      <c r="BG27" s="37" t="s">
        <v>87</v>
      </c>
      <c r="BH27" s="36" t="s">
        <v>87</v>
      </c>
      <c r="BI27" s="38" t="s">
        <v>88</v>
      </c>
    </row>
    <row r="28" spans="1:61" ht="16.5" customHeight="1">
      <c r="A28" s="21"/>
      <c r="B28" s="43" t="s">
        <v>116</v>
      </c>
      <c r="C28" s="48"/>
      <c r="D28" s="56" t="s">
        <v>71</v>
      </c>
      <c r="E28" s="57" t="s">
        <v>72</v>
      </c>
      <c r="F28" s="59" t="s">
        <v>99</v>
      </c>
      <c r="G28" s="18" t="s">
        <v>631</v>
      </c>
      <c r="H28" s="54" t="s">
        <v>159</v>
      </c>
      <c r="I28" s="32">
        <v>0</v>
      </c>
      <c r="J28" s="33">
        <v>8</v>
      </c>
      <c r="K28" s="32">
        <v>0</v>
      </c>
      <c r="L28" s="33">
        <v>0</v>
      </c>
      <c r="M28" s="32">
        <v>1</v>
      </c>
      <c r="N28" s="34">
        <v>0</v>
      </c>
      <c r="O28" s="32">
        <v>0</v>
      </c>
      <c r="P28" s="33">
        <v>0</v>
      </c>
      <c r="Q28" s="32">
        <v>0</v>
      </c>
      <c r="R28" s="37">
        <v>0</v>
      </c>
      <c r="S28" s="65">
        <v>12</v>
      </c>
      <c r="T28" s="37">
        <v>13</v>
      </c>
      <c r="U28" s="36">
        <v>14</v>
      </c>
      <c r="V28" s="37">
        <v>15</v>
      </c>
      <c r="W28" s="36">
        <v>16</v>
      </c>
      <c r="X28" s="35"/>
      <c r="Y28" s="36"/>
      <c r="Z28" s="36"/>
      <c r="AA28" s="36"/>
      <c r="AB28" s="36"/>
      <c r="AC28" s="35" t="s">
        <v>87</v>
      </c>
      <c r="AD28" s="36" t="s">
        <v>87</v>
      </c>
      <c r="AE28" s="37"/>
      <c r="AF28" s="36" t="s">
        <v>83</v>
      </c>
      <c r="AG28" s="37" t="s">
        <v>83</v>
      </c>
      <c r="AH28" s="36" t="s">
        <v>83</v>
      </c>
      <c r="AI28" s="37" t="s">
        <v>83</v>
      </c>
      <c r="AJ28" s="36" t="s">
        <v>83</v>
      </c>
      <c r="AK28" s="35">
        <v>3</v>
      </c>
      <c r="AL28" s="36" t="s">
        <v>83</v>
      </c>
      <c r="AM28" s="37" t="s">
        <v>87</v>
      </c>
      <c r="AN28" s="36" t="s">
        <v>83</v>
      </c>
      <c r="AO28" s="37" t="s">
        <v>87</v>
      </c>
      <c r="AP28" s="36" t="s">
        <v>87</v>
      </c>
      <c r="AQ28" s="37" t="s">
        <v>87</v>
      </c>
      <c r="AR28" s="36" t="s">
        <v>87</v>
      </c>
      <c r="AS28" s="37" t="s">
        <v>87</v>
      </c>
      <c r="AT28" s="36" t="s">
        <v>83</v>
      </c>
      <c r="AU28" s="37" t="s">
        <v>83</v>
      </c>
      <c r="AV28" s="36" t="s">
        <v>87</v>
      </c>
      <c r="AW28" s="37" t="s">
        <v>87</v>
      </c>
      <c r="AX28" s="36" t="s">
        <v>83</v>
      </c>
      <c r="AY28" s="37" t="s">
        <v>87</v>
      </c>
      <c r="AZ28" s="36" t="s">
        <v>87</v>
      </c>
      <c r="BA28" s="37" t="s">
        <v>87</v>
      </c>
      <c r="BB28" s="36" t="s">
        <v>83</v>
      </c>
      <c r="BC28" s="37" t="s">
        <v>83</v>
      </c>
      <c r="BD28" s="36" t="s">
        <v>83</v>
      </c>
      <c r="BE28" s="37" t="s">
        <v>87</v>
      </c>
      <c r="BF28" s="36" t="s">
        <v>87</v>
      </c>
      <c r="BG28" s="37" t="s">
        <v>87</v>
      </c>
      <c r="BH28" s="36" t="s">
        <v>83</v>
      </c>
      <c r="BI28" s="38" t="s">
        <v>88</v>
      </c>
    </row>
    <row r="29" spans="1:61" ht="16.5" customHeight="1">
      <c r="A29" s="21"/>
      <c r="B29" s="43"/>
      <c r="C29" s="48"/>
      <c r="D29" s="56"/>
      <c r="E29" s="57"/>
      <c r="F29" s="59"/>
      <c r="G29" s="18" t="s">
        <v>1051</v>
      </c>
      <c r="H29" s="54" t="s">
        <v>1049</v>
      </c>
      <c r="I29" s="32">
        <v>0</v>
      </c>
      <c r="J29" s="33">
        <v>8</v>
      </c>
      <c r="K29" s="32">
        <v>0</v>
      </c>
      <c r="L29" s="33">
        <v>0</v>
      </c>
      <c r="M29" s="32">
        <v>1</v>
      </c>
      <c r="N29" s="34">
        <v>2</v>
      </c>
      <c r="O29" s="32">
        <v>3</v>
      </c>
      <c r="P29" s="33">
        <v>0</v>
      </c>
      <c r="Q29" s="32">
        <v>0</v>
      </c>
      <c r="R29" s="37">
        <v>0</v>
      </c>
      <c r="S29" s="65">
        <v>0</v>
      </c>
      <c r="T29" s="37">
        <v>13</v>
      </c>
      <c r="U29" s="36">
        <v>12</v>
      </c>
      <c r="V29" s="37">
        <v>15</v>
      </c>
      <c r="W29" s="36">
        <v>16</v>
      </c>
      <c r="X29" s="35"/>
      <c r="Y29" s="36"/>
      <c r="Z29" s="36"/>
      <c r="AA29" s="36"/>
      <c r="AB29" s="36"/>
      <c r="AC29" s="35"/>
      <c r="AD29" s="36"/>
      <c r="AE29" s="37"/>
      <c r="AF29" s="36"/>
      <c r="AG29" s="37"/>
      <c r="AH29" s="36"/>
      <c r="AI29" s="37"/>
      <c r="AJ29" s="36"/>
      <c r="AK29" s="35"/>
      <c r="AL29" s="36"/>
      <c r="AM29" s="37"/>
      <c r="AN29" s="36"/>
      <c r="AO29" s="37"/>
      <c r="AP29" s="36"/>
      <c r="AQ29" s="37"/>
      <c r="AR29" s="36"/>
      <c r="AS29" s="37"/>
      <c r="AT29" s="36"/>
      <c r="AU29" s="37"/>
      <c r="AV29" s="36"/>
      <c r="AW29" s="37"/>
      <c r="AX29" s="36"/>
      <c r="AY29" s="37"/>
      <c r="AZ29" s="36"/>
      <c r="BA29" s="37"/>
      <c r="BB29" s="36"/>
      <c r="BC29" s="37"/>
      <c r="BD29" s="36"/>
      <c r="BE29" s="37"/>
      <c r="BF29" s="36"/>
      <c r="BG29" s="37"/>
      <c r="BH29" s="36"/>
      <c r="BI29" s="38"/>
    </row>
    <row r="30" spans="1:61" ht="16.5" customHeight="1">
      <c r="A30" s="21"/>
      <c r="B30" s="42"/>
      <c r="C30" s="48"/>
      <c r="D30" s="56" t="s">
        <v>71</v>
      </c>
      <c r="E30" s="57" t="s">
        <v>72</v>
      </c>
      <c r="F30" s="59" t="s">
        <v>99</v>
      </c>
      <c r="G30" s="18" t="s">
        <v>160</v>
      </c>
      <c r="H30" s="54" t="s">
        <v>161</v>
      </c>
      <c r="I30" s="32">
        <v>0</v>
      </c>
      <c r="J30" s="33">
        <v>0</v>
      </c>
      <c r="K30" s="32">
        <v>9</v>
      </c>
      <c r="L30" s="33">
        <v>0</v>
      </c>
      <c r="M30" s="32">
        <v>1</v>
      </c>
      <c r="N30" s="34">
        <v>0</v>
      </c>
      <c r="O30" s="32">
        <v>0</v>
      </c>
      <c r="P30" s="33">
        <v>0</v>
      </c>
      <c r="Q30" s="32">
        <v>0</v>
      </c>
      <c r="R30" s="37">
        <v>0</v>
      </c>
      <c r="S30" s="65">
        <v>12</v>
      </c>
      <c r="T30" s="37">
        <v>0</v>
      </c>
      <c r="U30" s="36">
        <v>14</v>
      </c>
      <c r="V30" s="37">
        <v>15</v>
      </c>
      <c r="W30" s="36">
        <v>0</v>
      </c>
      <c r="X30" s="35">
        <v>17</v>
      </c>
      <c r="Y30" s="36"/>
      <c r="Z30" s="36"/>
      <c r="AA30" s="36"/>
      <c r="AB30" s="36"/>
      <c r="AC30" s="35" t="s">
        <v>87</v>
      </c>
      <c r="AD30" s="36" t="s">
        <v>87</v>
      </c>
      <c r="AE30" s="37"/>
      <c r="AF30" s="36" t="s">
        <v>83</v>
      </c>
      <c r="AG30" s="37" t="s">
        <v>83</v>
      </c>
      <c r="AH30" s="36" t="s">
        <v>83</v>
      </c>
      <c r="AI30" s="37" t="s">
        <v>83</v>
      </c>
      <c r="AJ30" s="36" t="s">
        <v>83</v>
      </c>
      <c r="AK30" s="35">
        <v>3</v>
      </c>
      <c r="AL30" s="36" t="s">
        <v>83</v>
      </c>
      <c r="AM30" s="37" t="s">
        <v>83</v>
      </c>
      <c r="AN30" s="36" t="s">
        <v>83</v>
      </c>
      <c r="AO30" s="37" t="s">
        <v>87</v>
      </c>
      <c r="AP30" s="36" t="s">
        <v>87</v>
      </c>
      <c r="AQ30" s="37" t="s">
        <v>87</v>
      </c>
      <c r="AR30" s="36" t="s">
        <v>87</v>
      </c>
      <c r="AS30" s="37" t="s">
        <v>87</v>
      </c>
      <c r="AT30" s="36" t="s">
        <v>83</v>
      </c>
      <c r="AU30" s="37" t="s">
        <v>83</v>
      </c>
      <c r="AV30" s="36" t="s">
        <v>87</v>
      </c>
      <c r="AW30" s="37" t="s">
        <v>87</v>
      </c>
      <c r="AX30" s="36" t="s">
        <v>83</v>
      </c>
      <c r="AY30" s="37" t="s">
        <v>87</v>
      </c>
      <c r="AZ30" s="36" t="s">
        <v>87</v>
      </c>
      <c r="BA30" s="37" t="s">
        <v>87</v>
      </c>
      <c r="BB30" s="36" t="s">
        <v>83</v>
      </c>
      <c r="BC30" s="37" t="s">
        <v>83</v>
      </c>
      <c r="BD30" s="36" t="s">
        <v>83</v>
      </c>
      <c r="BE30" s="37" t="s">
        <v>87</v>
      </c>
      <c r="BF30" s="36" t="s">
        <v>87</v>
      </c>
      <c r="BG30" s="37" t="s">
        <v>87</v>
      </c>
      <c r="BH30" s="36" t="s">
        <v>83</v>
      </c>
      <c r="BI30" s="38" t="s">
        <v>163</v>
      </c>
    </row>
    <row r="31" spans="1:61" ht="16.5" customHeight="1">
      <c r="A31" s="21"/>
      <c r="B31" s="42"/>
      <c r="C31" s="48"/>
      <c r="D31" s="237" t="s">
        <v>639</v>
      </c>
      <c r="E31" s="238" t="s">
        <v>72</v>
      </c>
      <c r="F31" s="241" t="s">
        <v>99</v>
      </c>
      <c r="G31" s="296" t="s">
        <v>859</v>
      </c>
      <c r="H31" s="293" t="s">
        <v>856</v>
      </c>
      <c r="I31" s="32">
        <v>0</v>
      </c>
      <c r="J31" s="33">
        <v>0</v>
      </c>
      <c r="K31" s="32">
        <v>9</v>
      </c>
      <c r="L31" s="33">
        <v>0</v>
      </c>
      <c r="M31" s="32">
        <v>1</v>
      </c>
      <c r="N31" s="34">
        <v>0</v>
      </c>
      <c r="O31" s="32">
        <v>3</v>
      </c>
      <c r="P31" s="33">
        <v>0</v>
      </c>
      <c r="Q31" s="32">
        <v>0</v>
      </c>
      <c r="R31" s="37">
        <v>0</v>
      </c>
      <c r="S31" s="65">
        <v>0</v>
      </c>
      <c r="T31" s="37">
        <v>13</v>
      </c>
      <c r="U31" s="36">
        <v>14</v>
      </c>
      <c r="V31" s="37">
        <v>15</v>
      </c>
      <c r="W31" s="36">
        <v>0</v>
      </c>
      <c r="X31" s="35">
        <v>17</v>
      </c>
      <c r="Y31" s="36"/>
      <c r="Z31" s="36"/>
      <c r="AA31" s="36"/>
      <c r="AB31" s="36"/>
      <c r="AC31" s="35"/>
      <c r="AD31" s="36"/>
      <c r="AE31" s="37"/>
      <c r="AF31" s="36"/>
      <c r="AG31" s="37"/>
      <c r="AH31" s="36"/>
      <c r="AI31" s="37"/>
      <c r="AJ31" s="36"/>
      <c r="AK31" s="35"/>
      <c r="AL31" s="36"/>
      <c r="AM31" s="37"/>
      <c r="AN31" s="36"/>
      <c r="AO31" s="37"/>
      <c r="AP31" s="36"/>
      <c r="AQ31" s="37"/>
      <c r="AR31" s="36"/>
      <c r="AS31" s="37"/>
      <c r="AT31" s="36"/>
      <c r="AU31" s="37"/>
      <c r="AV31" s="36"/>
      <c r="AW31" s="37"/>
      <c r="AX31" s="36"/>
      <c r="AY31" s="37"/>
      <c r="AZ31" s="36"/>
      <c r="BA31" s="37"/>
      <c r="BB31" s="36"/>
      <c r="BC31" s="37"/>
      <c r="BD31" s="36"/>
      <c r="BE31" s="37"/>
      <c r="BF31" s="36"/>
      <c r="BG31" s="37"/>
      <c r="BH31" s="36"/>
      <c r="BI31" s="38"/>
    </row>
    <row r="32" spans="1:61" ht="16.5" customHeight="1">
      <c r="A32" s="21"/>
      <c r="B32" s="45" t="s">
        <v>132</v>
      </c>
      <c r="C32" s="48"/>
      <c r="D32" s="56" t="s">
        <v>71</v>
      </c>
      <c r="E32" s="57" t="s">
        <v>72</v>
      </c>
      <c r="F32" s="58" t="s">
        <v>92</v>
      </c>
      <c r="G32" s="18" t="s">
        <v>164</v>
      </c>
      <c r="H32" s="54" t="s">
        <v>165</v>
      </c>
      <c r="I32" s="32">
        <v>0</v>
      </c>
      <c r="J32" s="33">
        <v>8</v>
      </c>
      <c r="K32" s="32">
        <v>0</v>
      </c>
      <c r="L32" s="33">
        <v>0</v>
      </c>
      <c r="M32" s="32">
        <v>1</v>
      </c>
      <c r="N32" s="34">
        <v>2</v>
      </c>
      <c r="O32" s="32">
        <v>3</v>
      </c>
      <c r="P32" s="33">
        <v>4</v>
      </c>
      <c r="Q32" s="32">
        <v>0</v>
      </c>
      <c r="R32" s="33">
        <v>11</v>
      </c>
      <c r="S32" s="65">
        <v>0</v>
      </c>
      <c r="T32" s="37">
        <v>13</v>
      </c>
      <c r="U32" s="36">
        <v>14</v>
      </c>
      <c r="V32" s="37">
        <v>15</v>
      </c>
      <c r="W32" s="36">
        <v>16</v>
      </c>
      <c r="X32" s="35"/>
      <c r="Y32" s="36"/>
      <c r="Z32" s="36"/>
      <c r="AA32" s="36"/>
      <c r="AB32" s="36"/>
      <c r="AC32" s="35" t="s">
        <v>87</v>
      </c>
      <c r="AD32" s="36" t="s">
        <v>87</v>
      </c>
      <c r="AE32" s="37"/>
      <c r="AF32" s="36" t="s">
        <v>83</v>
      </c>
      <c r="AG32" s="37" t="s">
        <v>87</v>
      </c>
      <c r="AH32" s="36" t="s">
        <v>87</v>
      </c>
      <c r="AI32" s="37" t="s">
        <v>87</v>
      </c>
      <c r="AJ32" s="36" t="s">
        <v>83</v>
      </c>
      <c r="AK32" s="35">
        <v>3</v>
      </c>
      <c r="AL32" s="36" t="s">
        <v>83</v>
      </c>
      <c r="AM32" s="37" t="s">
        <v>87</v>
      </c>
      <c r="AN32" s="36" t="s">
        <v>83</v>
      </c>
      <c r="AO32" s="37" t="s">
        <v>87</v>
      </c>
      <c r="AP32" s="36" t="s">
        <v>87</v>
      </c>
      <c r="AQ32" s="37" t="s">
        <v>87</v>
      </c>
      <c r="AR32" s="36" t="s">
        <v>87</v>
      </c>
      <c r="AS32" s="37" t="s">
        <v>87</v>
      </c>
      <c r="AT32" s="36" t="s">
        <v>87</v>
      </c>
      <c r="AU32" s="37" t="s">
        <v>83</v>
      </c>
      <c r="AV32" s="36" t="s">
        <v>87</v>
      </c>
      <c r="AW32" s="37" t="s">
        <v>87</v>
      </c>
      <c r="AX32" s="36" t="s">
        <v>83</v>
      </c>
      <c r="AY32" s="37" t="s">
        <v>87</v>
      </c>
      <c r="AZ32" s="36" t="s">
        <v>87</v>
      </c>
      <c r="BA32" s="37" t="s">
        <v>87</v>
      </c>
      <c r="BB32" s="36" t="s">
        <v>87</v>
      </c>
      <c r="BC32" s="37" t="s">
        <v>87</v>
      </c>
      <c r="BD32" s="36" t="s">
        <v>87</v>
      </c>
      <c r="BE32" s="37" t="s">
        <v>83</v>
      </c>
      <c r="BF32" s="36" t="s">
        <v>87</v>
      </c>
      <c r="BG32" s="37" t="s">
        <v>87</v>
      </c>
      <c r="BH32" s="36" t="s">
        <v>87</v>
      </c>
      <c r="BI32" s="38" t="s">
        <v>163</v>
      </c>
    </row>
    <row r="33" spans="1:61" ht="16.5" customHeight="1">
      <c r="A33" s="21"/>
      <c r="B33" s="45"/>
      <c r="C33" s="48"/>
      <c r="D33" s="56"/>
      <c r="E33" s="57"/>
      <c r="F33" s="58"/>
      <c r="G33" s="18" t="s">
        <v>1065</v>
      </c>
      <c r="H33" s="54" t="s">
        <v>1050</v>
      </c>
      <c r="I33" s="32">
        <v>0</v>
      </c>
      <c r="J33" s="33">
        <v>8</v>
      </c>
      <c r="K33" s="32">
        <v>0</v>
      </c>
      <c r="L33" s="33">
        <v>0</v>
      </c>
      <c r="M33" s="32">
        <v>1</v>
      </c>
      <c r="N33" s="34">
        <v>2</v>
      </c>
      <c r="O33" s="32">
        <v>3</v>
      </c>
      <c r="P33" s="33">
        <v>4</v>
      </c>
      <c r="Q33" s="32">
        <v>0</v>
      </c>
      <c r="R33" s="33">
        <v>11</v>
      </c>
      <c r="S33" s="65">
        <v>0</v>
      </c>
      <c r="T33" s="37">
        <v>13</v>
      </c>
      <c r="U33" s="36">
        <v>14</v>
      </c>
      <c r="V33" s="37">
        <v>15</v>
      </c>
      <c r="W33" s="36">
        <v>16</v>
      </c>
      <c r="X33" s="35"/>
      <c r="Y33" s="36"/>
      <c r="Z33" s="36"/>
      <c r="AA33" s="36"/>
      <c r="AB33" s="36"/>
      <c r="AC33" s="35"/>
      <c r="AD33" s="36"/>
      <c r="AE33" s="37"/>
      <c r="AF33" s="36"/>
      <c r="AG33" s="37"/>
      <c r="AH33" s="36"/>
      <c r="AI33" s="37"/>
      <c r="AJ33" s="36"/>
      <c r="AK33" s="35"/>
      <c r="AL33" s="36"/>
      <c r="AM33" s="37"/>
      <c r="AN33" s="36"/>
      <c r="AO33" s="37"/>
      <c r="AP33" s="36"/>
      <c r="AQ33" s="37"/>
      <c r="AR33" s="36"/>
      <c r="AS33" s="37"/>
      <c r="AT33" s="36"/>
      <c r="AU33" s="37"/>
      <c r="AV33" s="36"/>
      <c r="AW33" s="37"/>
      <c r="AX33" s="36"/>
      <c r="AY33" s="37"/>
      <c r="AZ33" s="36"/>
      <c r="BA33" s="37"/>
      <c r="BB33" s="36"/>
      <c r="BC33" s="37"/>
      <c r="BD33" s="36"/>
      <c r="BE33" s="37"/>
      <c r="BF33" s="36"/>
      <c r="BG33" s="37"/>
      <c r="BH33" s="36"/>
      <c r="BI33" s="38"/>
    </row>
    <row r="34" spans="1:61" ht="16.5" customHeight="1">
      <c r="A34" s="21"/>
      <c r="B34" s="44" t="s">
        <v>120</v>
      </c>
      <c r="C34" s="48"/>
      <c r="D34" s="56" t="s">
        <v>71</v>
      </c>
      <c r="E34" s="57" t="s">
        <v>72</v>
      </c>
      <c r="F34" s="58" t="s">
        <v>92</v>
      </c>
      <c r="G34" s="18" t="s">
        <v>166</v>
      </c>
      <c r="H34" s="54" t="s">
        <v>167</v>
      </c>
      <c r="I34" s="32">
        <v>0</v>
      </c>
      <c r="J34" s="33">
        <v>8</v>
      </c>
      <c r="K34" s="32">
        <v>0</v>
      </c>
      <c r="L34" s="33">
        <v>0</v>
      </c>
      <c r="M34" s="32">
        <v>1</v>
      </c>
      <c r="N34" s="34">
        <v>0</v>
      </c>
      <c r="O34" s="32">
        <v>0</v>
      </c>
      <c r="P34" s="33">
        <v>0</v>
      </c>
      <c r="Q34" s="32">
        <v>0</v>
      </c>
      <c r="R34" s="37">
        <v>0</v>
      </c>
      <c r="S34" s="65">
        <v>12</v>
      </c>
      <c r="T34" s="37">
        <v>0</v>
      </c>
      <c r="U34" s="36">
        <v>14</v>
      </c>
      <c r="V34" s="37">
        <v>15</v>
      </c>
      <c r="W34" s="36">
        <v>16</v>
      </c>
      <c r="X34" s="35"/>
      <c r="Y34" s="36"/>
      <c r="Z34" s="36"/>
      <c r="AA34" s="36"/>
      <c r="AB34" s="36"/>
      <c r="AC34" s="35" t="s">
        <v>87</v>
      </c>
      <c r="AD34" s="36" t="s">
        <v>87</v>
      </c>
      <c r="AE34" s="37"/>
      <c r="AF34" s="36" t="s">
        <v>83</v>
      </c>
      <c r="AG34" s="37" t="s">
        <v>83</v>
      </c>
      <c r="AH34" s="36" t="s">
        <v>83</v>
      </c>
      <c r="AI34" s="37" t="s">
        <v>83</v>
      </c>
      <c r="AJ34" s="36" t="s">
        <v>83</v>
      </c>
      <c r="AK34" s="35">
        <v>3</v>
      </c>
      <c r="AL34" s="36" t="s">
        <v>83</v>
      </c>
      <c r="AM34" s="37" t="s">
        <v>87</v>
      </c>
      <c r="AN34" s="36" t="s">
        <v>83</v>
      </c>
      <c r="AO34" s="37" t="s">
        <v>87</v>
      </c>
      <c r="AP34" s="36" t="s">
        <v>87</v>
      </c>
      <c r="AQ34" s="37" t="s">
        <v>87</v>
      </c>
      <c r="AR34" s="36" t="s">
        <v>87</v>
      </c>
      <c r="AS34" s="37" t="s">
        <v>87</v>
      </c>
      <c r="AT34" s="36" t="s">
        <v>83</v>
      </c>
      <c r="AU34" s="37" t="s">
        <v>83</v>
      </c>
      <c r="AV34" s="36" t="s">
        <v>87</v>
      </c>
      <c r="AW34" s="37" t="s">
        <v>87</v>
      </c>
      <c r="AX34" s="36" t="s">
        <v>83</v>
      </c>
      <c r="AY34" s="37" t="s">
        <v>87</v>
      </c>
      <c r="AZ34" s="36" t="s">
        <v>87</v>
      </c>
      <c r="BA34" s="37" t="s">
        <v>87</v>
      </c>
      <c r="BB34" s="36" t="s">
        <v>83</v>
      </c>
      <c r="BC34" s="37" t="s">
        <v>83</v>
      </c>
      <c r="BD34" s="36" t="s">
        <v>83</v>
      </c>
      <c r="BE34" s="37" t="s">
        <v>87</v>
      </c>
      <c r="BF34" s="36" t="s">
        <v>87</v>
      </c>
      <c r="BG34" s="37" t="s">
        <v>87</v>
      </c>
      <c r="BH34" s="36" t="s">
        <v>87</v>
      </c>
      <c r="BI34" s="38" t="s">
        <v>88</v>
      </c>
    </row>
    <row r="35" spans="1:61" ht="16.5" customHeight="1">
      <c r="A35" s="21"/>
      <c r="B35" s="44"/>
      <c r="C35" s="48"/>
      <c r="D35" s="56"/>
      <c r="E35" s="57"/>
      <c r="F35" s="58"/>
      <c r="G35" s="18" t="s">
        <v>1014</v>
      </c>
      <c r="H35" s="54" t="s">
        <v>1013</v>
      </c>
      <c r="I35" s="32">
        <v>0</v>
      </c>
      <c r="J35" s="33">
        <v>8</v>
      </c>
      <c r="K35" s="32">
        <v>0</v>
      </c>
      <c r="L35" s="33">
        <v>0</v>
      </c>
      <c r="M35" s="32">
        <v>1</v>
      </c>
      <c r="N35" s="34">
        <v>0</v>
      </c>
      <c r="O35" s="32">
        <v>3</v>
      </c>
      <c r="P35" s="33">
        <v>0</v>
      </c>
      <c r="Q35" s="32">
        <v>0</v>
      </c>
      <c r="R35" s="37">
        <v>0</v>
      </c>
      <c r="S35" s="65">
        <v>0</v>
      </c>
      <c r="T35" s="37">
        <v>13</v>
      </c>
      <c r="U35" s="36">
        <v>14</v>
      </c>
      <c r="V35" s="37">
        <v>15</v>
      </c>
      <c r="W35" s="36">
        <v>16</v>
      </c>
      <c r="X35" s="35"/>
      <c r="Y35" s="36"/>
      <c r="Z35" s="36"/>
      <c r="AA35" s="36"/>
      <c r="AB35" s="36"/>
      <c r="AC35" s="35"/>
      <c r="AD35" s="36"/>
      <c r="AE35" s="37"/>
      <c r="AF35" s="36"/>
      <c r="AG35" s="37"/>
      <c r="AH35" s="36"/>
      <c r="AI35" s="37"/>
      <c r="AJ35" s="36"/>
      <c r="AK35" s="35"/>
      <c r="AL35" s="36"/>
      <c r="AM35" s="37"/>
      <c r="AN35" s="36"/>
      <c r="AO35" s="37"/>
      <c r="AP35" s="36"/>
      <c r="AQ35" s="37"/>
      <c r="AR35" s="36"/>
      <c r="AS35" s="37"/>
      <c r="AT35" s="36"/>
      <c r="AU35" s="37"/>
      <c r="AV35" s="36"/>
      <c r="AW35" s="37"/>
      <c r="AX35" s="36"/>
      <c r="AY35" s="37"/>
      <c r="AZ35" s="36"/>
      <c r="BA35" s="37"/>
      <c r="BB35" s="36"/>
      <c r="BC35" s="37"/>
      <c r="BD35" s="36"/>
      <c r="BE35" s="37"/>
      <c r="BF35" s="36"/>
      <c r="BG35" s="37"/>
      <c r="BH35" s="36"/>
      <c r="BI35" s="38"/>
    </row>
    <row r="36" spans="1:61" ht="16.5" customHeight="1">
      <c r="A36" s="21"/>
      <c r="B36" s="44" t="s">
        <v>120</v>
      </c>
      <c r="C36" s="48"/>
      <c r="D36" s="56" t="s">
        <v>71</v>
      </c>
      <c r="E36" s="57" t="s">
        <v>72</v>
      </c>
      <c r="F36" s="58" t="s">
        <v>92</v>
      </c>
      <c r="G36" s="18" t="s">
        <v>169</v>
      </c>
      <c r="H36" s="54" t="s">
        <v>170</v>
      </c>
      <c r="I36" s="32">
        <v>0</v>
      </c>
      <c r="J36" s="33">
        <v>0</v>
      </c>
      <c r="K36" s="32">
        <v>9</v>
      </c>
      <c r="L36" s="33">
        <v>0</v>
      </c>
      <c r="M36" s="32">
        <v>1</v>
      </c>
      <c r="N36" s="34">
        <v>0</v>
      </c>
      <c r="O36" s="32">
        <v>0</v>
      </c>
      <c r="P36" s="33">
        <v>0</v>
      </c>
      <c r="Q36" s="32">
        <v>0</v>
      </c>
      <c r="R36" s="37">
        <v>0</v>
      </c>
      <c r="S36" s="65">
        <v>12</v>
      </c>
      <c r="T36" s="37">
        <v>0</v>
      </c>
      <c r="U36" s="36">
        <v>14</v>
      </c>
      <c r="V36" s="37">
        <v>15</v>
      </c>
      <c r="W36" s="36">
        <v>16</v>
      </c>
      <c r="X36" s="35"/>
      <c r="Y36" s="36"/>
      <c r="Z36" s="36"/>
      <c r="AA36" s="36"/>
      <c r="AB36" s="36"/>
      <c r="AC36" s="35" t="s">
        <v>87</v>
      </c>
      <c r="AD36" s="36" t="s">
        <v>87</v>
      </c>
      <c r="AE36" s="37"/>
      <c r="AF36" s="36" t="s">
        <v>83</v>
      </c>
      <c r="AG36" s="37" t="s">
        <v>83</v>
      </c>
      <c r="AH36" s="36" t="s">
        <v>83</v>
      </c>
      <c r="AI36" s="37" t="s">
        <v>83</v>
      </c>
      <c r="AJ36" s="36" t="s">
        <v>83</v>
      </c>
      <c r="AK36" s="35">
        <v>3</v>
      </c>
      <c r="AL36" s="36" t="s">
        <v>83</v>
      </c>
      <c r="AM36" s="37" t="s">
        <v>87</v>
      </c>
      <c r="AN36" s="36" t="s">
        <v>83</v>
      </c>
      <c r="AO36" s="37" t="s">
        <v>87</v>
      </c>
      <c r="AP36" s="36" t="s">
        <v>87</v>
      </c>
      <c r="AQ36" s="37" t="s">
        <v>87</v>
      </c>
      <c r="AR36" s="36" t="s">
        <v>87</v>
      </c>
      <c r="AS36" s="37" t="s">
        <v>87</v>
      </c>
      <c r="AT36" s="36" t="s">
        <v>83</v>
      </c>
      <c r="AU36" s="37" t="s">
        <v>83</v>
      </c>
      <c r="AV36" s="36" t="s">
        <v>87</v>
      </c>
      <c r="AW36" s="37" t="s">
        <v>87</v>
      </c>
      <c r="AX36" s="36" t="s">
        <v>83</v>
      </c>
      <c r="AY36" s="37" t="s">
        <v>87</v>
      </c>
      <c r="AZ36" s="36" t="s">
        <v>87</v>
      </c>
      <c r="BA36" s="37" t="s">
        <v>87</v>
      </c>
      <c r="BB36" s="36" t="s">
        <v>83</v>
      </c>
      <c r="BC36" s="37" t="s">
        <v>83</v>
      </c>
      <c r="BD36" s="36" t="s">
        <v>83</v>
      </c>
      <c r="BE36" s="37" t="s">
        <v>87</v>
      </c>
      <c r="BF36" s="36" t="s">
        <v>87</v>
      </c>
      <c r="BG36" s="37" t="s">
        <v>87</v>
      </c>
      <c r="BH36" s="36" t="s">
        <v>87</v>
      </c>
      <c r="BI36" s="38" t="s">
        <v>163</v>
      </c>
    </row>
    <row r="37" spans="1:61" ht="16.5" customHeight="1">
      <c r="A37" s="21"/>
      <c r="B37" s="44"/>
      <c r="C37" s="48"/>
      <c r="D37" s="237" t="s">
        <v>639</v>
      </c>
      <c r="E37" s="238" t="s">
        <v>72</v>
      </c>
      <c r="F37" s="239" t="s">
        <v>92</v>
      </c>
      <c r="G37" s="296" t="s">
        <v>858</v>
      </c>
      <c r="H37" s="293" t="s">
        <v>853</v>
      </c>
      <c r="I37" s="32">
        <v>0</v>
      </c>
      <c r="J37" s="33">
        <v>0</v>
      </c>
      <c r="K37" s="32">
        <v>9</v>
      </c>
      <c r="L37" s="33">
        <v>0</v>
      </c>
      <c r="M37" s="32">
        <v>1</v>
      </c>
      <c r="N37" s="34">
        <v>0</v>
      </c>
      <c r="O37" s="32">
        <v>3</v>
      </c>
      <c r="P37" s="33">
        <v>0</v>
      </c>
      <c r="Q37" s="32">
        <v>0</v>
      </c>
      <c r="R37" s="37">
        <v>0</v>
      </c>
      <c r="S37" s="65">
        <v>0</v>
      </c>
      <c r="T37" s="37">
        <v>0</v>
      </c>
      <c r="U37" s="36">
        <v>14</v>
      </c>
      <c r="V37" s="37">
        <v>15</v>
      </c>
      <c r="W37" s="36">
        <v>16</v>
      </c>
      <c r="X37" s="35"/>
      <c r="Y37" s="36"/>
      <c r="Z37" s="36"/>
      <c r="AA37" s="36"/>
      <c r="AB37" s="36"/>
      <c r="AC37" s="35"/>
      <c r="AD37" s="36"/>
      <c r="AE37" s="37"/>
      <c r="AF37" s="36"/>
      <c r="AG37" s="37"/>
      <c r="AH37" s="36"/>
      <c r="AI37" s="37"/>
      <c r="AJ37" s="36"/>
      <c r="AK37" s="35"/>
      <c r="AL37" s="36"/>
      <c r="AM37" s="37"/>
      <c r="AN37" s="36"/>
      <c r="AO37" s="37"/>
      <c r="AP37" s="36"/>
      <c r="AQ37" s="37"/>
      <c r="AR37" s="36"/>
      <c r="AS37" s="37"/>
      <c r="AT37" s="36"/>
      <c r="AU37" s="37"/>
      <c r="AV37" s="36"/>
      <c r="AW37" s="37"/>
      <c r="AX37" s="36"/>
      <c r="AY37" s="37"/>
      <c r="AZ37" s="36"/>
      <c r="BA37" s="37"/>
      <c r="BB37" s="36"/>
      <c r="BC37" s="37"/>
      <c r="BD37" s="36"/>
      <c r="BE37" s="37"/>
      <c r="BF37" s="36"/>
      <c r="BG37" s="37"/>
      <c r="BH37" s="36"/>
      <c r="BI37" s="38"/>
    </row>
    <row r="38" spans="1:61" ht="16.5" customHeight="1">
      <c r="A38" s="21"/>
      <c r="B38" s="43" t="s">
        <v>116</v>
      </c>
      <c r="C38" s="48"/>
      <c r="D38" s="56" t="s">
        <v>71</v>
      </c>
      <c r="E38" s="57" t="s">
        <v>72</v>
      </c>
      <c r="F38" s="59" t="s">
        <v>99</v>
      </c>
      <c r="G38" s="18" t="s">
        <v>171</v>
      </c>
      <c r="H38" s="54" t="s">
        <v>172</v>
      </c>
      <c r="I38" s="32">
        <v>0</v>
      </c>
      <c r="J38" s="33">
        <v>0</v>
      </c>
      <c r="K38" s="32">
        <v>0</v>
      </c>
      <c r="L38" s="33">
        <v>10</v>
      </c>
      <c r="M38" s="32">
        <v>1</v>
      </c>
      <c r="N38" s="34">
        <v>0</v>
      </c>
      <c r="O38" s="32">
        <v>0</v>
      </c>
      <c r="P38" s="33">
        <v>0</v>
      </c>
      <c r="Q38" s="32">
        <v>0</v>
      </c>
      <c r="R38" s="37">
        <v>0</v>
      </c>
      <c r="S38" s="65">
        <v>12</v>
      </c>
      <c r="T38" s="37">
        <v>0</v>
      </c>
      <c r="U38" s="36">
        <v>14</v>
      </c>
      <c r="V38" s="37">
        <v>15</v>
      </c>
      <c r="W38" s="36">
        <v>0</v>
      </c>
      <c r="X38" s="35">
        <v>17</v>
      </c>
      <c r="Y38" s="36"/>
      <c r="Z38" s="36"/>
      <c r="AA38" s="36"/>
      <c r="AB38" s="36"/>
      <c r="AC38" s="35" t="s">
        <v>87</v>
      </c>
      <c r="AD38" s="36" t="s">
        <v>87</v>
      </c>
      <c r="AE38" s="37"/>
      <c r="AF38" s="36" t="s">
        <v>83</v>
      </c>
      <c r="AG38" s="37" t="s">
        <v>83</v>
      </c>
      <c r="AH38" s="36" t="s">
        <v>83</v>
      </c>
      <c r="AI38" s="37" t="s">
        <v>83</v>
      </c>
      <c r="AJ38" s="36" t="s">
        <v>83</v>
      </c>
      <c r="AK38" s="35">
        <v>3</v>
      </c>
      <c r="AL38" s="36" t="s">
        <v>83</v>
      </c>
      <c r="AM38" s="37" t="s">
        <v>87</v>
      </c>
      <c r="AN38" s="36" t="s">
        <v>83</v>
      </c>
      <c r="AO38" s="37" t="s">
        <v>87</v>
      </c>
      <c r="AP38" s="36" t="s">
        <v>87</v>
      </c>
      <c r="AQ38" s="37" t="s">
        <v>83</v>
      </c>
      <c r="AR38" s="36" t="s">
        <v>87</v>
      </c>
      <c r="AS38" s="37" t="s">
        <v>87</v>
      </c>
      <c r="AT38" s="36" t="s">
        <v>83</v>
      </c>
      <c r="AU38" s="37" t="s">
        <v>83</v>
      </c>
      <c r="AV38" s="36" t="s">
        <v>87</v>
      </c>
      <c r="AW38" s="37" t="s">
        <v>87</v>
      </c>
      <c r="AX38" s="36" t="s">
        <v>83</v>
      </c>
      <c r="AY38" s="37" t="s">
        <v>87</v>
      </c>
      <c r="AZ38" s="36" t="s">
        <v>87</v>
      </c>
      <c r="BA38" s="37" t="s">
        <v>87</v>
      </c>
      <c r="BB38" s="36" t="s">
        <v>83</v>
      </c>
      <c r="BC38" s="37" t="s">
        <v>83</v>
      </c>
      <c r="BD38" s="36" t="s">
        <v>83</v>
      </c>
      <c r="BE38" s="37" t="s">
        <v>83</v>
      </c>
      <c r="BF38" s="36" t="s">
        <v>87</v>
      </c>
      <c r="BG38" s="37" t="s">
        <v>87</v>
      </c>
      <c r="BH38" s="36" t="s">
        <v>83</v>
      </c>
      <c r="BI38" s="38" t="s">
        <v>163</v>
      </c>
    </row>
    <row r="39" spans="1:61" ht="16.5" customHeight="1">
      <c r="A39" s="21"/>
      <c r="B39" s="43"/>
      <c r="C39" s="48"/>
      <c r="D39" s="56"/>
      <c r="E39" s="57"/>
      <c r="F39" s="58" t="s">
        <v>92</v>
      </c>
      <c r="G39" s="296" t="s">
        <v>904</v>
      </c>
      <c r="H39" s="54" t="s">
        <v>905</v>
      </c>
      <c r="I39" s="32">
        <v>0</v>
      </c>
      <c r="J39" s="33">
        <v>0</v>
      </c>
      <c r="K39" s="32">
        <v>0</v>
      </c>
      <c r="L39" s="33">
        <v>10</v>
      </c>
      <c r="M39" s="32">
        <v>1</v>
      </c>
      <c r="N39" s="380">
        <v>0</v>
      </c>
      <c r="O39" s="32">
        <v>3</v>
      </c>
      <c r="P39" s="33">
        <v>0</v>
      </c>
      <c r="Q39" s="32">
        <v>0</v>
      </c>
      <c r="R39" s="37">
        <v>0</v>
      </c>
      <c r="S39" s="65">
        <v>0</v>
      </c>
      <c r="T39" s="37">
        <v>13</v>
      </c>
      <c r="U39" s="36">
        <v>14</v>
      </c>
      <c r="V39" s="37">
        <v>15</v>
      </c>
      <c r="W39" s="36">
        <v>16</v>
      </c>
      <c r="X39" s="35"/>
      <c r="Y39" s="36"/>
      <c r="Z39" s="36"/>
      <c r="AA39" s="36"/>
      <c r="AB39" s="36"/>
      <c r="AC39" s="35"/>
      <c r="AD39" s="36"/>
      <c r="AE39" s="37"/>
      <c r="AF39" s="36"/>
      <c r="AG39" s="37"/>
      <c r="AH39" s="36"/>
      <c r="AI39" s="37"/>
      <c r="AJ39" s="36"/>
      <c r="AK39" s="35"/>
      <c r="AL39" s="36"/>
      <c r="AM39" s="37"/>
      <c r="AN39" s="36"/>
      <c r="AO39" s="37"/>
      <c r="AP39" s="36"/>
      <c r="AQ39" s="37"/>
      <c r="AR39" s="36"/>
      <c r="AS39" s="37"/>
      <c r="AT39" s="36"/>
      <c r="AU39" s="37"/>
      <c r="AV39" s="36"/>
      <c r="AW39" s="37"/>
      <c r="AX39" s="36"/>
      <c r="AY39" s="37"/>
      <c r="AZ39" s="36"/>
      <c r="BA39" s="37"/>
      <c r="BB39" s="36"/>
      <c r="BC39" s="37"/>
      <c r="BD39" s="36"/>
      <c r="BE39" s="37"/>
      <c r="BF39" s="36"/>
      <c r="BG39" s="37"/>
      <c r="BH39" s="36"/>
      <c r="BI39" s="38"/>
    </row>
    <row r="40" spans="1:61" ht="16.5" customHeight="1">
      <c r="A40" s="21"/>
      <c r="B40" s="43" t="s">
        <v>116</v>
      </c>
      <c r="C40" s="48"/>
      <c r="D40" s="56" t="s">
        <v>71</v>
      </c>
      <c r="E40" s="57" t="s">
        <v>72</v>
      </c>
      <c r="F40" s="59" t="s">
        <v>99</v>
      </c>
      <c r="G40" s="18" t="s">
        <v>179</v>
      </c>
      <c r="H40" s="54" t="s">
        <v>180</v>
      </c>
      <c r="I40" s="32">
        <v>0</v>
      </c>
      <c r="J40" s="33">
        <v>8</v>
      </c>
      <c r="K40" s="32">
        <v>0</v>
      </c>
      <c r="L40" s="33">
        <v>0</v>
      </c>
      <c r="M40" s="32">
        <v>0</v>
      </c>
      <c r="N40" s="33">
        <v>2</v>
      </c>
      <c r="O40" s="32">
        <v>0</v>
      </c>
      <c r="P40" s="33">
        <v>0</v>
      </c>
      <c r="Q40" s="32">
        <v>0</v>
      </c>
      <c r="R40" s="37">
        <v>0</v>
      </c>
      <c r="S40" s="65">
        <v>12</v>
      </c>
      <c r="T40" s="37">
        <v>0</v>
      </c>
      <c r="U40" s="36">
        <v>14</v>
      </c>
      <c r="V40" s="37">
        <v>15</v>
      </c>
      <c r="W40" s="36">
        <v>0</v>
      </c>
      <c r="X40" s="35">
        <v>17</v>
      </c>
      <c r="Y40" s="36"/>
      <c r="Z40" s="36"/>
      <c r="AA40" s="36"/>
      <c r="AB40" s="36"/>
      <c r="AC40" s="35" t="s">
        <v>87</v>
      </c>
      <c r="AD40" s="36" t="s">
        <v>87</v>
      </c>
      <c r="AE40" s="37"/>
      <c r="AF40" s="36" t="s">
        <v>83</v>
      </c>
      <c r="AG40" s="37" t="s">
        <v>87</v>
      </c>
      <c r="AH40" s="36" t="s">
        <v>83</v>
      </c>
      <c r="AI40" s="37" t="s">
        <v>83</v>
      </c>
      <c r="AJ40" s="36" t="s">
        <v>83</v>
      </c>
      <c r="AK40" s="35">
        <v>3</v>
      </c>
      <c r="AL40" s="36" t="s">
        <v>83</v>
      </c>
      <c r="AM40" s="37" t="s">
        <v>87</v>
      </c>
      <c r="AN40" s="36" t="s">
        <v>83</v>
      </c>
      <c r="AO40" s="37" t="s">
        <v>87</v>
      </c>
      <c r="AP40" s="36" t="s">
        <v>87</v>
      </c>
      <c r="AQ40" s="37" t="s">
        <v>87</v>
      </c>
      <c r="AR40" s="36" t="s">
        <v>87</v>
      </c>
      <c r="AS40" s="37" t="s">
        <v>87</v>
      </c>
      <c r="AT40" s="36" t="s">
        <v>83</v>
      </c>
      <c r="AU40" s="37" t="s">
        <v>83</v>
      </c>
      <c r="AV40" s="36" t="s">
        <v>87</v>
      </c>
      <c r="AW40" s="37" t="s">
        <v>87</v>
      </c>
      <c r="AX40" s="36" t="s">
        <v>83</v>
      </c>
      <c r="AY40" s="37" t="s">
        <v>83</v>
      </c>
      <c r="AZ40" s="36" t="s">
        <v>87</v>
      </c>
      <c r="BA40" s="37" t="s">
        <v>87</v>
      </c>
      <c r="BB40" s="36" t="s">
        <v>83</v>
      </c>
      <c r="BC40" s="37" t="s">
        <v>83</v>
      </c>
      <c r="BD40" s="36" t="s">
        <v>83</v>
      </c>
      <c r="BE40" s="37" t="s">
        <v>87</v>
      </c>
      <c r="BF40" s="36" t="s">
        <v>87</v>
      </c>
      <c r="BG40" s="37" t="s">
        <v>87</v>
      </c>
      <c r="BH40" s="36" t="s">
        <v>83</v>
      </c>
      <c r="BI40" s="38" t="s">
        <v>109</v>
      </c>
    </row>
    <row r="41" spans="1:61" ht="16.5" customHeight="1">
      <c r="A41" s="21"/>
      <c r="B41" s="43"/>
      <c r="C41" s="48"/>
      <c r="D41" s="56"/>
      <c r="E41" s="57"/>
      <c r="F41" s="59"/>
      <c r="G41" s="18" t="s">
        <v>1008</v>
      </c>
      <c r="H41" s="54" t="s">
        <v>1004</v>
      </c>
      <c r="I41" s="32">
        <v>0</v>
      </c>
      <c r="J41" s="33">
        <v>8</v>
      </c>
      <c r="K41" s="32">
        <v>0</v>
      </c>
      <c r="L41" s="33">
        <v>0</v>
      </c>
      <c r="M41" s="32">
        <v>0</v>
      </c>
      <c r="N41" s="33">
        <v>2</v>
      </c>
      <c r="O41" s="32">
        <v>0</v>
      </c>
      <c r="P41" s="33">
        <v>0</v>
      </c>
      <c r="Q41" s="32">
        <v>0</v>
      </c>
      <c r="R41" s="37">
        <v>0</v>
      </c>
      <c r="S41" s="65">
        <v>0</v>
      </c>
      <c r="T41" s="37">
        <v>13</v>
      </c>
      <c r="U41" s="36">
        <v>14</v>
      </c>
      <c r="V41" s="37">
        <v>15</v>
      </c>
      <c r="W41" s="36">
        <v>16</v>
      </c>
      <c r="X41" s="35"/>
      <c r="Y41" s="36"/>
      <c r="Z41" s="36"/>
      <c r="AA41" s="36"/>
      <c r="AB41" s="36"/>
      <c r="AC41" s="35"/>
      <c r="AD41" s="36"/>
      <c r="AE41" s="37"/>
      <c r="AF41" s="36"/>
      <c r="AG41" s="37"/>
      <c r="AH41" s="36"/>
      <c r="AI41" s="37"/>
      <c r="AJ41" s="36"/>
      <c r="AK41" s="35"/>
      <c r="AL41" s="36"/>
      <c r="AM41" s="37"/>
      <c r="AN41" s="36"/>
      <c r="AO41" s="37"/>
      <c r="AP41" s="36"/>
      <c r="AQ41" s="37"/>
      <c r="AR41" s="36"/>
      <c r="AS41" s="37"/>
      <c r="AT41" s="36"/>
      <c r="AU41" s="37"/>
      <c r="AV41" s="36"/>
      <c r="AW41" s="37"/>
      <c r="AX41" s="36"/>
      <c r="AY41" s="37"/>
      <c r="AZ41" s="36"/>
      <c r="BA41" s="37"/>
      <c r="BB41" s="36"/>
      <c r="BC41" s="37"/>
      <c r="BD41" s="36"/>
      <c r="BE41" s="37"/>
      <c r="BF41" s="36"/>
      <c r="BG41" s="37"/>
      <c r="BH41" s="36"/>
      <c r="BI41" s="38"/>
    </row>
    <row r="42" spans="1:61" ht="16.5" customHeight="1">
      <c r="A42" s="21"/>
      <c r="B42" s="44" t="s">
        <v>120</v>
      </c>
      <c r="C42" s="48"/>
      <c r="D42" s="56" t="s">
        <v>71</v>
      </c>
      <c r="E42" s="57" t="s">
        <v>72</v>
      </c>
      <c r="F42" s="59" t="s">
        <v>99</v>
      </c>
      <c r="G42" s="18" t="s">
        <v>181</v>
      </c>
      <c r="H42" s="54" t="s">
        <v>182</v>
      </c>
      <c r="I42" s="32">
        <v>0</v>
      </c>
      <c r="J42" s="33">
        <v>8</v>
      </c>
      <c r="K42" s="32">
        <v>0</v>
      </c>
      <c r="L42" s="33">
        <v>0</v>
      </c>
      <c r="M42" s="32">
        <v>1</v>
      </c>
      <c r="N42" s="33">
        <v>2</v>
      </c>
      <c r="O42" s="32">
        <v>3</v>
      </c>
      <c r="P42" s="33">
        <v>4</v>
      </c>
      <c r="Q42" s="32">
        <v>0</v>
      </c>
      <c r="R42" s="37">
        <v>0</v>
      </c>
      <c r="S42" s="65">
        <v>12</v>
      </c>
      <c r="T42" s="37">
        <v>13</v>
      </c>
      <c r="U42" s="36">
        <v>14</v>
      </c>
      <c r="V42" s="37">
        <v>15</v>
      </c>
      <c r="W42" s="36">
        <v>16</v>
      </c>
      <c r="X42" s="35"/>
      <c r="Y42" s="36"/>
      <c r="Z42" s="36"/>
      <c r="AA42" s="36"/>
      <c r="AB42" s="36"/>
      <c r="AC42" s="35" t="s">
        <v>87</v>
      </c>
      <c r="AD42" s="36" t="s">
        <v>87</v>
      </c>
      <c r="AE42" s="37"/>
      <c r="AF42" s="36" t="s">
        <v>83</v>
      </c>
      <c r="AG42" s="37" t="s">
        <v>87</v>
      </c>
      <c r="AH42" s="36" t="s">
        <v>83</v>
      </c>
      <c r="AI42" s="37" t="s">
        <v>83</v>
      </c>
      <c r="AJ42" s="36" t="s">
        <v>83</v>
      </c>
      <c r="AK42" s="35">
        <v>3</v>
      </c>
      <c r="AL42" s="36" t="s">
        <v>83</v>
      </c>
      <c r="AM42" s="37" t="s">
        <v>87</v>
      </c>
      <c r="AN42" s="36" t="s">
        <v>83</v>
      </c>
      <c r="AO42" s="37" t="s">
        <v>87</v>
      </c>
      <c r="AP42" s="36" t="s">
        <v>87</v>
      </c>
      <c r="AQ42" s="37" t="s">
        <v>87</v>
      </c>
      <c r="AR42" s="36" t="s">
        <v>87</v>
      </c>
      <c r="AS42" s="37" t="s">
        <v>87</v>
      </c>
      <c r="AT42" s="36" t="s">
        <v>87</v>
      </c>
      <c r="AU42" s="37" t="s">
        <v>83</v>
      </c>
      <c r="AV42" s="36" t="s">
        <v>87</v>
      </c>
      <c r="AW42" s="37" t="s">
        <v>87</v>
      </c>
      <c r="AX42" s="36" t="s">
        <v>83</v>
      </c>
      <c r="AY42" s="37" t="s">
        <v>87</v>
      </c>
      <c r="AZ42" s="36" t="s">
        <v>87</v>
      </c>
      <c r="BA42" s="37" t="s">
        <v>87</v>
      </c>
      <c r="BB42" s="36" t="s">
        <v>83</v>
      </c>
      <c r="BC42" s="37" t="s">
        <v>83</v>
      </c>
      <c r="BD42" s="36" t="s">
        <v>87</v>
      </c>
      <c r="BE42" s="37" t="s">
        <v>87</v>
      </c>
      <c r="BF42" s="36" t="s">
        <v>87</v>
      </c>
      <c r="BG42" s="37" t="s">
        <v>87</v>
      </c>
      <c r="BH42" s="36" t="s">
        <v>83</v>
      </c>
      <c r="BI42" s="38" t="s">
        <v>109</v>
      </c>
    </row>
    <row r="43" spans="1:61" ht="16.5" customHeight="1">
      <c r="A43" s="21"/>
      <c r="B43" s="44"/>
      <c r="C43" s="48"/>
      <c r="D43" s="56"/>
      <c r="E43" s="57"/>
      <c r="F43" s="58" t="s">
        <v>92</v>
      </c>
      <c r="G43" s="296" t="s">
        <v>907</v>
      </c>
      <c r="H43" s="54" t="s">
        <v>906</v>
      </c>
      <c r="I43" s="32">
        <v>0</v>
      </c>
      <c r="J43" s="33">
        <v>8</v>
      </c>
      <c r="K43" s="32">
        <v>0</v>
      </c>
      <c r="L43" s="33">
        <v>0</v>
      </c>
      <c r="M43" s="32">
        <v>1</v>
      </c>
      <c r="N43" s="33">
        <v>2</v>
      </c>
      <c r="O43" s="32">
        <v>3</v>
      </c>
      <c r="P43" s="33">
        <v>0</v>
      </c>
      <c r="Q43" s="32">
        <v>0</v>
      </c>
      <c r="R43" s="37">
        <v>0</v>
      </c>
      <c r="S43" s="65">
        <v>0</v>
      </c>
      <c r="T43" s="37">
        <v>13</v>
      </c>
      <c r="U43" s="36">
        <v>14</v>
      </c>
      <c r="V43" s="37">
        <v>15</v>
      </c>
      <c r="W43" s="36">
        <v>16</v>
      </c>
      <c r="X43" s="35"/>
      <c r="Y43" s="36"/>
      <c r="Z43" s="36"/>
      <c r="AA43" s="36"/>
      <c r="AB43" s="36"/>
      <c r="AC43" s="35"/>
      <c r="AD43" s="36"/>
      <c r="AE43" s="37"/>
      <c r="AF43" s="36"/>
      <c r="AG43" s="37"/>
      <c r="AH43" s="36"/>
      <c r="AI43" s="37"/>
      <c r="AJ43" s="36"/>
      <c r="AK43" s="35"/>
      <c r="AL43" s="36"/>
      <c r="AM43" s="37"/>
      <c r="AN43" s="36"/>
      <c r="AO43" s="37"/>
      <c r="AP43" s="36"/>
      <c r="AQ43" s="37"/>
      <c r="AR43" s="36"/>
      <c r="AS43" s="37"/>
      <c r="AT43" s="36"/>
      <c r="AU43" s="37"/>
      <c r="AV43" s="36"/>
      <c r="AW43" s="37"/>
      <c r="AX43" s="36"/>
      <c r="AY43" s="37"/>
      <c r="AZ43" s="36"/>
      <c r="BA43" s="37"/>
      <c r="BB43" s="36"/>
      <c r="BC43" s="37"/>
      <c r="BD43" s="36"/>
      <c r="BE43" s="37"/>
      <c r="BF43" s="36"/>
      <c r="BG43" s="37"/>
      <c r="BH43" s="36"/>
      <c r="BI43" s="38"/>
    </row>
    <row r="44" spans="1:61" ht="16.5" customHeight="1">
      <c r="A44" s="21"/>
      <c r="B44" s="44" t="s">
        <v>120</v>
      </c>
      <c r="C44" s="48"/>
      <c r="D44" s="56" t="s">
        <v>71</v>
      </c>
      <c r="E44" s="57" t="s">
        <v>72</v>
      </c>
      <c r="F44" s="58" t="s">
        <v>92</v>
      </c>
      <c r="G44" s="18" t="s">
        <v>183</v>
      </c>
      <c r="H44" s="54" t="s">
        <v>184</v>
      </c>
      <c r="I44" s="32">
        <v>0</v>
      </c>
      <c r="J44" s="33">
        <v>8</v>
      </c>
      <c r="K44" s="32">
        <v>0</v>
      </c>
      <c r="L44" s="33">
        <v>0</v>
      </c>
      <c r="M44" s="32">
        <v>0</v>
      </c>
      <c r="N44" s="33">
        <v>2</v>
      </c>
      <c r="O44" s="32">
        <v>0</v>
      </c>
      <c r="P44" s="33">
        <v>0</v>
      </c>
      <c r="Q44" s="32">
        <v>0</v>
      </c>
      <c r="R44" s="37">
        <v>0</v>
      </c>
      <c r="S44" s="65">
        <v>12</v>
      </c>
      <c r="T44" s="37">
        <v>0</v>
      </c>
      <c r="U44" s="36">
        <v>14</v>
      </c>
      <c r="V44" s="37">
        <v>15</v>
      </c>
      <c r="W44" s="36">
        <v>16</v>
      </c>
      <c r="X44" s="35"/>
      <c r="Y44" s="36"/>
      <c r="Z44" s="36"/>
      <c r="AA44" s="36"/>
      <c r="AB44" s="36"/>
      <c r="AC44" s="35" t="s">
        <v>87</v>
      </c>
      <c r="AD44" s="36" t="s">
        <v>87</v>
      </c>
      <c r="AE44" s="37"/>
      <c r="AF44" s="36" t="s">
        <v>83</v>
      </c>
      <c r="AG44" s="37" t="s">
        <v>87</v>
      </c>
      <c r="AH44" s="36" t="s">
        <v>83</v>
      </c>
      <c r="AI44" s="37" t="s">
        <v>83</v>
      </c>
      <c r="AJ44" s="36" t="s">
        <v>83</v>
      </c>
      <c r="AK44" s="35">
        <v>4</v>
      </c>
      <c r="AL44" s="36" t="s">
        <v>83</v>
      </c>
      <c r="AM44" s="37" t="s">
        <v>87</v>
      </c>
      <c r="AN44" s="36" t="s">
        <v>83</v>
      </c>
      <c r="AO44" s="37" t="s">
        <v>87</v>
      </c>
      <c r="AP44" s="36" t="s">
        <v>87</v>
      </c>
      <c r="AQ44" s="37" t="s">
        <v>87</v>
      </c>
      <c r="AR44" s="36" t="s">
        <v>87</v>
      </c>
      <c r="AS44" s="37" t="s">
        <v>87</v>
      </c>
      <c r="AT44" s="36" t="s">
        <v>83</v>
      </c>
      <c r="AU44" s="37" t="s">
        <v>83</v>
      </c>
      <c r="AV44" s="36" t="s">
        <v>87</v>
      </c>
      <c r="AW44" s="37" t="s">
        <v>87</v>
      </c>
      <c r="AX44" s="36" t="s">
        <v>83</v>
      </c>
      <c r="AY44" s="37" t="s">
        <v>83</v>
      </c>
      <c r="AZ44" s="36" t="s">
        <v>87</v>
      </c>
      <c r="BA44" s="37" t="s">
        <v>87</v>
      </c>
      <c r="BB44" s="36" t="s">
        <v>83</v>
      </c>
      <c r="BC44" s="37" t="s">
        <v>83</v>
      </c>
      <c r="BD44" s="36" t="s">
        <v>83</v>
      </c>
      <c r="BE44" s="37" t="s">
        <v>87</v>
      </c>
      <c r="BF44" s="36" t="s">
        <v>87</v>
      </c>
      <c r="BG44" s="37" t="s">
        <v>87</v>
      </c>
      <c r="BH44" s="36" t="s">
        <v>87</v>
      </c>
      <c r="BI44" s="38" t="s">
        <v>88</v>
      </c>
    </row>
    <row r="45" spans="1:61" ht="16.5" customHeight="1">
      <c r="A45" s="21"/>
      <c r="B45" s="44" t="s">
        <v>120</v>
      </c>
      <c r="C45" s="48"/>
      <c r="D45" s="56" t="s">
        <v>71</v>
      </c>
      <c r="E45" s="57" t="s">
        <v>72</v>
      </c>
      <c r="F45" s="58" t="s">
        <v>92</v>
      </c>
      <c r="G45" s="18" t="s">
        <v>612</v>
      </c>
      <c r="H45" s="54" t="s">
        <v>611</v>
      </c>
      <c r="I45" s="32">
        <v>0</v>
      </c>
      <c r="J45" s="33">
        <v>8</v>
      </c>
      <c r="K45" s="32">
        <v>0</v>
      </c>
      <c r="L45" s="33">
        <v>0</v>
      </c>
      <c r="M45" s="32">
        <v>0</v>
      </c>
      <c r="N45" s="33">
        <v>2</v>
      </c>
      <c r="O45" s="32">
        <v>0</v>
      </c>
      <c r="P45" s="33">
        <v>0</v>
      </c>
      <c r="Q45" s="32">
        <v>0</v>
      </c>
      <c r="R45" s="37">
        <v>0</v>
      </c>
      <c r="S45" s="65">
        <v>12</v>
      </c>
      <c r="T45" s="37">
        <v>0</v>
      </c>
      <c r="U45" s="36">
        <v>14</v>
      </c>
      <c r="V45" s="37">
        <v>15</v>
      </c>
      <c r="W45" s="36">
        <v>16</v>
      </c>
      <c r="X45" s="35"/>
      <c r="Y45" s="36"/>
      <c r="Z45" s="36"/>
      <c r="AA45" s="36"/>
      <c r="AB45" s="36"/>
      <c r="AC45" s="35" t="s">
        <v>87</v>
      </c>
      <c r="AD45" s="36" t="s">
        <v>87</v>
      </c>
      <c r="AE45" s="37"/>
      <c r="AF45" s="36" t="s">
        <v>83</v>
      </c>
      <c r="AG45" s="37" t="s">
        <v>87</v>
      </c>
      <c r="AH45" s="36" t="s">
        <v>83</v>
      </c>
      <c r="AI45" s="37" t="s">
        <v>83</v>
      </c>
      <c r="AJ45" s="36" t="s">
        <v>83</v>
      </c>
      <c r="AK45" s="35">
        <v>4</v>
      </c>
      <c r="AL45" s="36" t="s">
        <v>83</v>
      </c>
      <c r="AM45" s="37" t="s">
        <v>87</v>
      </c>
      <c r="AN45" s="36" t="s">
        <v>83</v>
      </c>
      <c r="AO45" s="37" t="s">
        <v>87</v>
      </c>
      <c r="AP45" s="36" t="s">
        <v>87</v>
      </c>
      <c r="AQ45" s="37" t="s">
        <v>87</v>
      </c>
      <c r="AR45" s="36" t="s">
        <v>87</v>
      </c>
      <c r="AS45" s="37" t="s">
        <v>87</v>
      </c>
      <c r="AT45" s="36" t="s">
        <v>83</v>
      </c>
      <c r="AU45" s="37" t="s">
        <v>83</v>
      </c>
      <c r="AV45" s="36" t="s">
        <v>87</v>
      </c>
      <c r="AW45" s="37" t="s">
        <v>87</v>
      </c>
      <c r="AX45" s="36" t="s">
        <v>83</v>
      </c>
      <c r="AY45" s="37" t="s">
        <v>83</v>
      </c>
      <c r="AZ45" s="36" t="s">
        <v>87</v>
      </c>
      <c r="BA45" s="37" t="s">
        <v>87</v>
      </c>
      <c r="BB45" s="36" t="s">
        <v>83</v>
      </c>
      <c r="BC45" s="37" t="s">
        <v>83</v>
      </c>
      <c r="BD45" s="36" t="s">
        <v>83</v>
      </c>
      <c r="BE45" s="37" t="s">
        <v>87</v>
      </c>
      <c r="BF45" s="36" t="s">
        <v>87</v>
      </c>
      <c r="BG45" s="37" t="s">
        <v>87</v>
      </c>
      <c r="BH45" s="36" t="s">
        <v>87</v>
      </c>
      <c r="BI45" s="38" t="s">
        <v>88</v>
      </c>
    </row>
    <row r="46" spans="1:61" ht="16.5" customHeight="1">
      <c r="A46" s="21"/>
      <c r="B46" s="44" t="s">
        <v>120</v>
      </c>
      <c r="C46" s="48"/>
      <c r="D46" s="56" t="s">
        <v>71</v>
      </c>
      <c r="E46" s="57" t="s">
        <v>72</v>
      </c>
      <c r="F46" s="58" t="s">
        <v>92</v>
      </c>
      <c r="G46" s="18" t="s">
        <v>187</v>
      </c>
      <c r="H46" s="54" t="s">
        <v>188</v>
      </c>
      <c r="I46" s="32">
        <v>0</v>
      </c>
      <c r="J46" s="33">
        <v>8</v>
      </c>
      <c r="K46" s="32">
        <v>0</v>
      </c>
      <c r="L46" s="33">
        <v>0</v>
      </c>
      <c r="M46" s="32">
        <v>1</v>
      </c>
      <c r="N46" s="33">
        <v>2</v>
      </c>
      <c r="O46" s="32">
        <v>3</v>
      </c>
      <c r="P46" s="33">
        <v>4</v>
      </c>
      <c r="Q46" s="32">
        <v>0</v>
      </c>
      <c r="R46" s="37">
        <v>0</v>
      </c>
      <c r="S46" s="65">
        <v>12</v>
      </c>
      <c r="T46" s="37">
        <v>0</v>
      </c>
      <c r="U46" s="36">
        <v>14</v>
      </c>
      <c r="V46" s="37">
        <v>15</v>
      </c>
      <c r="W46" s="36">
        <v>16</v>
      </c>
      <c r="X46" s="35"/>
      <c r="Y46" s="36"/>
      <c r="Z46" s="36"/>
      <c r="AA46" s="36"/>
      <c r="AB46" s="36"/>
      <c r="AC46" s="35" t="s">
        <v>87</v>
      </c>
      <c r="AD46" s="36" t="s">
        <v>87</v>
      </c>
      <c r="AE46" s="37"/>
      <c r="AF46" s="36" t="s">
        <v>83</v>
      </c>
      <c r="AG46" s="37" t="s">
        <v>87</v>
      </c>
      <c r="AH46" s="36" t="s">
        <v>83</v>
      </c>
      <c r="AI46" s="37" t="s">
        <v>83</v>
      </c>
      <c r="AJ46" s="36" t="s">
        <v>83</v>
      </c>
      <c r="AK46" s="35">
        <v>4</v>
      </c>
      <c r="AL46" s="36" t="s">
        <v>83</v>
      </c>
      <c r="AM46" s="37" t="s">
        <v>87</v>
      </c>
      <c r="AN46" s="36" t="s">
        <v>83</v>
      </c>
      <c r="AO46" s="37" t="s">
        <v>87</v>
      </c>
      <c r="AP46" s="36" t="s">
        <v>87</v>
      </c>
      <c r="AQ46" s="37" t="s">
        <v>87</v>
      </c>
      <c r="AR46" s="36" t="s">
        <v>87</v>
      </c>
      <c r="AS46" s="37" t="s">
        <v>87</v>
      </c>
      <c r="AT46" s="36" t="s">
        <v>87</v>
      </c>
      <c r="AU46" s="37" t="s">
        <v>83</v>
      </c>
      <c r="AV46" s="36" t="s">
        <v>87</v>
      </c>
      <c r="AW46" s="37" t="s">
        <v>87</v>
      </c>
      <c r="AX46" s="36" t="s">
        <v>83</v>
      </c>
      <c r="AY46" s="37" t="s">
        <v>87</v>
      </c>
      <c r="AZ46" s="36" t="s">
        <v>87</v>
      </c>
      <c r="BA46" s="37" t="s">
        <v>87</v>
      </c>
      <c r="BB46" s="36" t="s">
        <v>83</v>
      </c>
      <c r="BC46" s="37" t="s">
        <v>83</v>
      </c>
      <c r="BD46" s="36" t="s">
        <v>87</v>
      </c>
      <c r="BE46" s="37" t="s">
        <v>87</v>
      </c>
      <c r="BF46" s="36" t="s">
        <v>87</v>
      </c>
      <c r="BG46" s="37" t="s">
        <v>87</v>
      </c>
      <c r="BH46" s="36" t="s">
        <v>87</v>
      </c>
      <c r="BI46" s="38" t="s">
        <v>109</v>
      </c>
    </row>
    <row r="47" spans="1:61" ht="16.5" customHeight="1">
      <c r="A47" s="21"/>
      <c r="B47" s="44" t="s">
        <v>120</v>
      </c>
      <c r="C47" s="48"/>
      <c r="D47" s="56" t="s">
        <v>71</v>
      </c>
      <c r="E47" s="57" t="s">
        <v>72</v>
      </c>
      <c r="F47" s="58" t="s">
        <v>92</v>
      </c>
      <c r="G47" s="131" t="s">
        <v>621</v>
      </c>
      <c r="H47" s="54" t="s">
        <v>620</v>
      </c>
      <c r="I47" s="32">
        <v>0</v>
      </c>
      <c r="J47" s="33">
        <v>8</v>
      </c>
      <c r="K47" s="32">
        <v>0</v>
      </c>
      <c r="L47" s="33">
        <v>0</v>
      </c>
      <c r="M47" s="32">
        <v>1</v>
      </c>
      <c r="N47" s="33">
        <v>2</v>
      </c>
      <c r="O47" s="32">
        <v>3</v>
      </c>
      <c r="P47" s="33">
        <v>0</v>
      </c>
      <c r="Q47" s="32">
        <v>0</v>
      </c>
      <c r="R47" s="37">
        <v>0</v>
      </c>
      <c r="S47" s="65">
        <v>0</v>
      </c>
      <c r="T47" s="37">
        <v>13</v>
      </c>
      <c r="U47" s="36">
        <v>14</v>
      </c>
      <c r="V47" s="37">
        <v>15</v>
      </c>
      <c r="W47" s="36">
        <v>16</v>
      </c>
      <c r="X47" s="35"/>
      <c r="Y47" s="36"/>
      <c r="Z47" s="36"/>
      <c r="AA47" s="36"/>
      <c r="AB47" s="36"/>
      <c r="AC47" s="35" t="s">
        <v>87</v>
      </c>
      <c r="AD47" s="36" t="s">
        <v>87</v>
      </c>
      <c r="AE47" s="37"/>
      <c r="AF47" s="36" t="s">
        <v>83</v>
      </c>
      <c r="AG47" s="37" t="s">
        <v>87</v>
      </c>
      <c r="AH47" s="36" t="s">
        <v>83</v>
      </c>
      <c r="AI47" s="37" t="s">
        <v>83</v>
      </c>
      <c r="AJ47" s="36" t="s">
        <v>83</v>
      </c>
      <c r="AK47" s="35">
        <v>4</v>
      </c>
      <c r="AL47" s="36" t="s">
        <v>83</v>
      </c>
      <c r="AM47" s="37" t="s">
        <v>87</v>
      </c>
      <c r="AN47" s="36" t="s">
        <v>83</v>
      </c>
      <c r="AO47" s="37" t="s">
        <v>87</v>
      </c>
      <c r="AP47" s="36" t="s">
        <v>87</v>
      </c>
      <c r="AQ47" s="37" t="s">
        <v>87</v>
      </c>
      <c r="AR47" s="36" t="s">
        <v>87</v>
      </c>
      <c r="AS47" s="37" t="s">
        <v>87</v>
      </c>
      <c r="AT47" s="36" t="s">
        <v>87</v>
      </c>
      <c r="AU47" s="37" t="s">
        <v>83</v>
      </c>
      <c r="AV47" s="36" t="s">
        <v>87</v>
      </c>
      <c r="AW47" s="37" t="s">
        <v>87</v>
      </c>
      <c r="AX47" s="36" t="s">
        <v>83</v>
      </c>
      <c r="AY47" s="37" t="s">
        <v>87</v>
      </c>
      <c r="AZ47" s="36" t="s">
        <v>87</v>
      </c>
      <c r="BA47" s="37" t="s">
        <v>87</v>
      </c>
      <c r="BB47" s="36" t="s">
        <v>83</v>
      </c>
      <c r="BC47" s="37" t="s">
        <v>83</v>
      </c>
      <c r="BD47" s="36" t="s">
        <v>87</v>
      </c>
      <c r="BE47" s="37" t="s">
        <v>87</v>
      </c>
      <c r="BF47" s="36" t="s">
        <v>87</v>
      </c>
      <c r="BG47" s="37" t="s">
        <v>87</v>
      </c>
      <c r="BH47" s="36" t="s">
        <v>87</v>
      </c>
      <c r="BI47" s="38" t="s">
        <v>109</v>
      </c>
    </row>
    <row r="48" spans="1:61" ht="16.5" customHeight="1" thickBot="1">
      <c r="A48" s="21"/>
      <c r="B48" s="45" t="s">
        <v>132</v>
      </c>
      <c r="C48" s="48"/>
      <c r="D48" s="56" t="s">
        <v>71</v>
      </c>
      <c r="E48" s="57" t="s">
        <v>72</v>
      </c>
      <c r="F48" s="58" t="s">
        <v>92</v>
      </c>
      <c r="G48" s="18" t="s">
        <v>190</v>
      </c>
      <c r="H48" s="54" t="s">
        <v>191</v>
      </c>
      <c r="I48" s="32">
        <v>0</v>
      </c>
      <c r="J48" s="33">
        <v>0</v>
      </c>
      <c r="K48" s="32">
        <v>9</v>
      </c>
      <c r="L48" s="33">
        <v>0</v>
      </c>
      <c r="M48" s="32">
        <v>1</v>
      </c>
      <c r="N48" s="33">
        <v>2</v>
      </c>
      <c r="O48" s="32">
        <v>3</v>
      </c>
      <c r="P48" s="33">
        <v>4</v>
      </c>
      <c r="Q48" s="32">
        <v>5</v>
      </c>
      <c r="R48" s="37">
        <v>0</v>
      </c>
      <c r="S48" s="65">
        <v>12</v>
      </c>
      <c r="T48" s="37">
        <v>0</v>
      </c>
      <c r="U48" s="36">
        <v>14</v>
      </c>
      <c r="V48" s="37">
        <v>15</v>
      </c>
      <c r="W48" s="36">
        <v>16</v>
      </c>
      <c r="X48" s="35"/>
      <c r="Y48" s="36"/>
      <c r="Z48" s="36"/>
      <c r="AA48" s="36"/>
      <c r="AB48" s="36"/>
      <c r="AC48" s="35" t="s">
        <v>87</v>
      </c>
      <c r="AD48" s="36"/>
      <c r="AE48" s="37"/>
      <c r="AF48" s="36"/>
      <c r="AG48" s="37" t="s">
        <v>87</v>
      </c>
      <c r="AH48" s="36" t="s">
        <v>87</v>
      </c>
      <c r="AI48" s="37"/>
      <c r="AJ48" s="36" t="s">
        <v>87</v>
      </c>
      <c r="AK48" s="35">
        <v>3</v>
      </c>
      <c r="AL48" s="36"/>
      <c r="AM48" s="37" t="s">
        <v>87</v>
      </c>
      <c r="AN48" s="36"/>
      <c r="AO48" s="37" t="s">
        <v>87</v>
      </c>
      <c r="AP48" s="36" t="s">
        <v>87</v>
      </c>
      <c r="AQ48" s="37" t="s">
        <v>87</v>
      </c>
      <c r="AR48" s="36" t="s">
        <v>87</v>
      </c>
      <c r="AS48" s="37" t="s">
        <v>87</v>
      </c>
      <c r="AT48" s="36" t="s">
        <v>87</v>
      </c>
      <c r="AU48" s="37"/>
      <c r="AV48" s="36" t="s">
        <v>87</v>
      </c>
      <c r="AW48" s="37" t="s">
        <v>87</v>
      </c>
      <c r="AX48" s="36"/>
      <c r="AY48" s="37" t="s">
        <v>87</v>
      </c>
      <c r="AZ48" s="36" t="s">
        <v>87</v>
      </c>
      <c r="BA48" s="37"/>
      <c r="BB48" s="36"/>
      <c r="BC48" s="37"/>
      <c r="BD48" s="36" t="s">
        <v>87</v>
      </c>
      <c r="BE48" s="37" t="s">
        <v>87</v>
      </c>
      <c r="BF48" s="36"/>
      <c r="BG48" s="37"/>
      <c r="BH48" s="36"/>
      <c r="BI48" s="40" t="s">
        <v>163</v>
      </c>
    </row>
    <row r="49" spans="1:61" ht="16.5" customHeight="1" thickBot="1">
      <c r="A49" s="21"/>
      <c r="B49" s="42"/>
      <c r="C49" s="47" t="s">
        <v>135</v>
      </c>
      <c r="D49" s="46"/>
      <c r="E49" s="46"/>
      <c r="F49" s="46"/>
      <c r="G49" s="18" t="s">
        <v>194</v>
      </c>
      <c r="H49" s="55" t="s">
        <v>587</v>
      </c>
      <c r="I49" s="32">
        <v>0</v>
      </c>
      <c r="J49" s="33">
        <v>0</v>
      </c>
      <c r="K49" s="32">
        <v>9</v>
      </c>
      <c r="L49" s="33">
        <v>0</v>
      </c>
      <c r="M49" s="32">
        <v>1</v>
      </c>
      <c r="N49" s="33">
        <v>2</v>
      </c>
      <c r="O49" s="32">
        <v>0</v>
      </c>
      <c r="P49" s="33">
        <v>0</v>
      </c>
      <c r="Q49" s="32">
        <v>0</v>
      </c>
      <c r="R49" s="37">
        <v>0</v>
      </c>
      <c r="S49" s="65">
        <v>12</v>
      </c>
      <c r="T49" s="37">
        <v>0</v>
      </c>
      <c r="U49" s="36">
        <v>0</v>
      </c>
      <c r="V49" s="37">
        <v>0</v>
      </c>
      <c r="W49" s="36">
        <v>0</v>
      </c>
      <c r="X49" s="35"/>
      <c r="Y49" s="36"/>
      <c r="Z49" s="36"/>
      <c r="AA49" s="36"/>
      <c r="AB49" s="36"/>
      <c r="AC49" s="35" t="s">
        <v>83</v>
      </c>
      <c r="AD49" s="36" t="s">
        <v>87</v>
      </c>
      <c r="AE49" s="37"/>
      <c r="AF49" s="36" t="s">
        <v>87</v>
      </c>
      <c r="AG49" s="37" t="s">
        <v>87</v>
      </c>
      <c r="AH49" s="36" t="s">
        <v>87</v>
      </c>
      <c r="AI49" s="37" t="s">
        <v>83</v>
      </c>
      <c r="AJ49" s="36" t="s">
        <v>87</v>
      </c>
      <c r="AK49" s="35">
        <v>3</v>
      </c>
      <c r="AL49" s="36" t="s">
        <v>83</v>
      </c>
      <c r="AM49" s="37" t="s">
        <v>87</v>
      </c>
      <c r="AN49" s="36" t="s">
        <v>83</v>
      </c>
      <c r="AO49" s="37" t="s">
        <v>87</v>
      </c>
      <c r="AP49" s="36" t="s">
        <v>87</v>
      </c>
      <c r="AQ49" s="37" t="s">
        <v>87</v>
      </c>
      <c r="AR49" s="36" t="s">
        <v>87</v>
      </c>
      <c r="AS49" s="37" t="s">
        <v>87</v>
      </c>
      <c r="AT49" s="36" t="s">
        <v>83</v>
      </c>
      <c r="AU49" s="37" t="s">
        <v>83</v>
      </c>
      <c r="AV49" s="36" t="s">
        <v>87</v>
      </c>
      <c r="AW49" s="37" t="s">
        <v>87</v>
      </c>
      <c r="AX49" s="36" t="s">
        <v>83</v>
      </c>
      <c r="AY49" s="37" t="s">
        <v>87</v>
      </c>
      <c r="AZ49" s="36" t="s">
        <v>87</v>
      </c>
      <c r="BA49" s="37" t="s">
        <v>87</v>
      </c>
      <c r="BB49" s="36" t="s">
        <v>83</v>
      </c>
      <c r="BC49" s="37" t="s">
        <v>83</v>
      </c>
      <c r="BD49" s="36" t="s">
        <v>83</v>
      </c>
      <c r="BE49" s="37" t="s">
        <v>87</v>
      </c>
      <c r="BF49" s="36" t="s">
        <v>83</v>
      </c>
      <c r="BG49" s="37" t="s">
        <v>83</v>
      </c>
      <c r="BH49" s="36" t="s">
        <v>83</v>
      </c>
      <c r="BI49" s="38" t="s">
        <v>163</v>
      </c>
    </row>
    <row r="50" spans="1:61" ht="16.5" customHeight="1">
      <c r="A50" s="21"/>
      <c r="B50" s="42"/>
      <c r="C50" s="385"/>
      <c r="D50" s="46"/>
      <c r="E50" s="46"/>
      <c r="F50" s="46"/>
      <c r="G50" s="495" t="s">
        <v>1087</v>
      </c>
      <c r="H50" s="496" t="s">
        <v>1088</v>
      </c>
      <c r="I50" s="32">
        <v>0</v>
      </c>
      <c r="J50" s="33">
        <v>0</v>
      </c>
      <c r="K50" s="32">
        <v>9</v>
      </c>
      <c r="L50" s="33">
        <v>0</v>
      </c>
      <c r="M50" s="32">
        <v>1</v>
      </c>
      <c r="N50" s="33">
        <v>2</v>
      </c>
      <c r="O50" s="32">
        <v>3</v>
      </c>
      <c r="P50" s="33">
        <v>0</v>
      </c>
      <c r="Q50" s="32">
        <v>0</v>
      </c>
      <c r="R50" s="37">
        <v>0</v>
      </c>
      <c r="S50" s="65">
        <v>0</v>
      </c>
      <c r="T50" s="37">
        <v>0</v>
      </c>
      <c r="U50" s="36">
        <v>14</v>
      </c>
      <c r="V50" s="37">
        <v>0</v>
      </c>
      <c r="W50" s="36">
        <v>0</v>
      </c>
      <c r="X50" s="35"/>
      <c r="Y50" s="36"/>
      <c r="Z50" s="36"/>
      <c r="AA50" s="36"/>
      <c r="AB50" s="36"/>
      <c r="AC50" s="35"/>
      <c r="AD50" s="36"/>
      <c r="AE50" s="37"/>
      <c r="AF50" s="36"/>
      <c r="AG50" s="37"/>
      <c r="AH50" s="36"/>
      <c r="AI50" s="37"/>
      <c r="AJ50" s="36"/>
      <c r="AK50" s="35"/>
      <c r="AL50" s="36"/>
      <c r="AM50" s="37"/>
      <c r="AN50" s="36"/>
      <c r="AO50" s="37"/>
      <c r="AP50" s="36"/>
      <c r="AQ50" s="37"/>
      <c r="AR50" s="36"/>
      <c r="AS50" s="37"/>
      <c r="AT50" s="36"/>
      <c r="AU50" s="37"/>
      <c r="AV50" s="36"/>
      <c r="AW50" s="37"/>
      <c r="AX50" s="36"/>
      <c r="AY50" s="37"/>
      <c r="AZ50" s="36"/>
      <c r="BA50" s="37"/>
      <c r="BB50" s="36"/>
      <c r="BC50" s="37"/>
      <c r="BD50" s="36"/>
      <c r="BE50" s="37"/>
      <c r="BF50" s="36"/>
      <c r="BG50" s="37"/>
      <c r="BH50" s="36"/>
      <c r="BI50" s="38"/>
    </row>
    <row r="51" spans="1:61" ht="16.5" customHeight="1">
      <c r="A51" s="21"/>
      <c r="B51" s="42"/>
      <c r="C51" s="385"/>
      <c r="D51" s="46"/>
      <c r="E51" s="46"/>
      <c r="F51" s="46"/>
      <c r="G51" s="495" t="s">
        <v>1090</v>
      </c>
      <c r="H51" s="496" t="s">
        <v>1091</v>
      </c>
      <c r="I51" s="32">
        <v>0</v>
      </c>
      <c r="J51" s="33">
        <v>0</v>
      </c>
      <c r="K51" s="32">
        <v>9</v>
      </c>
      <c r="L51" s="33">
        <v>0</v>
      </c>
      <c r="M51" s="32">
        <v>1</v>
      </c>
      <c r="N51" s="33">
        <v>2</v>
      </c>
      <c r="O51" s="32">
        <v>3</v>
      </c>
      <c r="P51" s="33">
        <v>0</v>
      </c>
      <c r="Q51" s="32">
        <v>0</v>
      </c>
      <c r="R51" s="37">
        <v>0</v>
      </c>
      <c r="S51" s="65">
        <v>0</v>
      </c>
      <c r="T51" s="37">
        <v>0</v>
      </c>
      <c r="U51" s="36">
        <v>14</v>
      </c>
      <c r="V51" s="37">
        <v>15</v>
      </c>
      <c r="W51" s="36">
        <v>16</v>
      </c>
      <c r="X51" s="35"/>
      <c r="Y51" s="36"/>
      <c r="Z51" s="36"/>
      <c r="AA51" s="36"/>
      <c r="AB51" s="36"/>
      <c r="AC51" s="35"/>
      <c r="AD51" s="36"/>
      <c r="AE51" s="37"/>
      <c r="AF51" s="36"/>
      <c r="AG51" s="37"/>
      <c r="AH51" s="36"/>
      <c r="AI51" s="37"/>
      <c r="AJ51" s="36"/>
      <c r="AK51" s="35"/>
      <c r="AL51" s="36"/>
      <c r="AM51" s="37"/>
      <c r="AN51" s="36"/>
      <c r="AO51" s="37"/>
      <c r="AP51" s="36"/>
      <c r="AQ51" s="37"/>
      <c r="AR51" s="36"/>
      <c r="AS51" s="37"/>
      <c r="AT51" s="36"/>
      <c r="AU51" s="37"/>
      <c r="AV51" s="36"/>
      <c r="AW51" s="37"/>
      <c r="AX51" s="36"/>
      <c r="AY51" s="37"/>
      <c r="AZ51" s="36"/>
      <c r="BA51" s="37"/>
      <c r="BB51" s="36"/>
      <c r="BC51" s="37"/>
      <c r="BD51" s="36"/>
      <c r="BE51" s="37"/>
      <c r="BF51" s="36"/>
      <c r="BG51" s="37"/>
      <c r="BH51" s="36"/>
      <c r="BI51" s="38"/>
    </row>
    <row r="52" spans="1:61" ht="16.5" customHeight="1" thickBot="1">
      <c r="A52" s="21"/>
      <c r="B52" s="44" t="s">
        <v>120</v>
      </c>
      <c r="C52" s="48"/>
      <c r="D52" s="56" t="s">
        <v>71</v>
      </c>
      <c r="E52" s="57" t="s">
        <v>72</v>
      </c>
      <c r="F52" s="58" t="s">
        <v>92</v>
      </c>
      <c r="G52" s="18" t="s">
        <v>198</v>
      </c>
      <c r="H52" s="54" t="s">
        <v>990</v>
      </c>
      <c r="I52" s="32">
        <v>0</v>
      </c>
      <c r="J52" s="33">
        <v>0</v>
      </c>
      <c r="K52" s="32">
        <v>9</v>
      </c>
      <c r="L52" s="33">
        <v>0</v>
      </c>
      <c r="M52" s="32">
        <v>1</v>
      </c>
      <c r="N52" s="34">
        <v>2</v>
      </c>
      <c r="O52" s="32">
        <v>3</v>
      </c>
      <c r="P52" s="33">
        <v>0</v>
      </c>
      <c r="Q52" s="32">
        <v>5</v>
      </c>
      <c r="R52" s="37">
        <v>0</v>
      </c>
      <c r="S52" s="65">
        <v>0</v>
      </c>
      <c r="T52" s="37">
        <v>13</v>
      </c>
      <c r="U52" s="36">
        <v>14</v>
      </c>
      <c r="V52" s="37">
        <v>15</v>
      </c>
      <c r="W52" s="36">
        <v>16</v>
      </c>
      <c r="X52" s="35"/>
      <c r="Y52" s="36"/>
      <c r="Z52" s="36"/>
      <c r="AA52" s="36"/>
      <c r="AB52" s="36"/>
      <c r="AC52" s="35" t="s">
        <v>87</v>
      </c>
      <c r="AD52" s="36" t="s">
        <v>87</v>
      </c>
      <c r="AE52" s="37"/>
      <c r="AF52" s="36" t="s">
        <v>83</v>
      </c>
      <c r="AG52" s="37" t="s">
        <v>83</v>
      </c>
      <c r="AH52" s="36" t="s">
        <v>83</v>
      </c>
      <c r="AI52" s="37" t="s">
        <v>83</v>
      </c>
      <c r="AJ52" s="36" t="s">
        <v>87</v>
      </c>
      <c r="AK52" s="35">
        <v>3</v>
      </c>
      <c r="AL52" s="36" t="s">
        <v>83</v>
      </c>
      <c r="AM52" s="37" t="s">
        <v>87</v>
      </c>
      <c r="AN52" s="36" t="s">
        <v>83</v>
      </c>
      <c r="AO52" s="37" t="s">
        <v>87</v>
      </c>
      <c r="AP52" s="36" t="s">
        <v>87</v>
      </c>
      <c r="AQ52" s="37" t="s">
        <v>87</v>
      </c>
      <c r="AR52" s="36" t="s">
        <v>87</v>
      </c>
      <c r="AS52" s="37" t="s">
        <v>87</v>
      </c>
      <c r="AT52" s="36" t="s">
        <v>87</v>
      </c>
      <c r="AU52" s="37" t="s">
        <v>83</v>
      </c>
      <c r="AV52" s="36" t="s">
        <v>87</v>
      </c>
      <c r="AW52" s="37" t="s">
        <v>87</v>
      </c>
      <c r="AX52" s="36" t="s">
        <v>83</v>
      </c>
      <c r="AY52" s="37" t="s">
        <v>87</v>
      </c>
      <c r="AZ52" s="36" t="s">
        <v>87</v>
      </c>
      <c r="BA52" s="37" t="s">
        <v>87</v>
      </c>
      <c r="BB52" s="36" t="s">
        <v>83</v>
      </c>
      <c r="BC52" s="37" t="s">
        <v>83</v>
      </c>
      <c r="BD52" s="36" t="s">
        <v>83</v>
      </c>
      <c r="BE52" s="37" t="s">
        <v>87</v>
      </c>
      <c r="BF52" s="36" t="s">
        <v>87</v>
      </c>
      <c r="BG52" s="37" t="s">
        <v>87</v>
      </c>
      <c r="BH52" s="36" t="s">
        <v>87</v>
      </c>
      <c r="BI52" s="38" t="s">
        <v>109</v>
      </c>
    </row>
    <row r="53" spans="1:61" ht="16.5" customHeight="1" thickBot="1">
      <c r="A53" s="21"/>
      <c r="B53" s="45" t="s">
        <v>132</v>
      </c>
      <c r="C53" s="47" t="s">
        <v>135</v>
      </c>
      <c r="D53" s="56" t="s">
        <v>71</v>
      </c>
      <c r="E53" s="57" t="s">
        <v>72</v>
      </c>
      <c r="F53" s="58" t="s">
        <v>92</v>
      </c>
      <c r="G53" s="19" t="s">
        <v>201</v>
      </c>
      <c r="H53" s="54" t="s">
        <v>202</v>
      </c>
      <c r="I53" s="32">
        <v>0</v>
      </c>
      <c r="J53" s="33">
        <v>0</v>
      </c>
      <c r="K53" s="32">
        <v>0</v>
      </c>
      <c r="L53" s="33">
        <v>10</v>
      </c>
      <c r="M53" s="32">
        <v>1</v>
      </c>
      <c r="N53" s="33">
        <v>2</v>
      </c>
      <c r="O53" s="32">
        <v>3</v>
      </c>
      <c r="P53" s="33">
        <v>4</v>
      </c>
      <c r="Q53" s="32">
        <v>0</v>
      </c>
      <c r="R53" s="37">
        <v>0</v>
      </c>
      <c r="S53" s="65">
        <v>12</v>
      </c>
      <c r="T53" s="37">
        <v>13</v>
      </c>
      <c r="U53" s="36">
        <v>14</v>
      </c>
      <c r="V53" s="37">
        <v>15</v>
      </c>
      <c r="W53" s="36">
        <v>16</v>
      </c>
      <c r="X53" s="35"/>
      <c r="Y53" s="36"/>
      <c r="Z53" s="36"/>
      <c r="AA53" s="36"/>
      <c r="AB53" s="36"/>
      <c r="AC53" s="35" t="s">
        <v>87</v>
      </c>
      <c r="AD53" s="36" t="s">
        <v>87</v>
      </c>
      <c r="AE53" s="37"/>
      <c r="AF53" s="36" t="s">
        <v>87</v>
      </c>
      <c r="AG53" s="37" t="s">
        <v>87</v>
      </c>
      <c r="AH53" s="36" t="s">
        <v>87</v>
      </c>
      <c r="AI53" s="35"/>
      <c r="AJ53" s="36" t="s">
        <v>87</v>
      </c>
      <c r="AK53" s="35">
        <v>3</v>
      </c>
      <c r="AL53" s="36"/>
      <c r="AM53" s="37" t="s">
        <v>87</v>
      </c>
      <c r="AN53" s="36" t="s">
        <v>87</v>
      </c>
      <c r="AO53" s="37" t="s">
        <v>87</v>
      </c>
      <c r="AP53" s="36" t="s">
        <v>87</v>
      </c>
      <c r="AQ53" s="35"/>
      <c r="AR53" s="36" t="s">
        <v>87</v>
      </c>
      <c r="AS53" s="37" t="s">
        <v>87</v>
      </c>
      <c r="AT53" s="36" t="s">
        <v>87</v>
      </c>
      <c r="AU53" s="35"/>
      <c r="AV53" s="36" t="s">
        <v>87</v>
      </c>
      <c r="AW53" s="37" t="s">
        <v>87</v>
      </c>
      <c r="AX53" s="36"/>
      <c r="AY53" s="37" t="s">
        <v>87</v>
      </c>
      <c r="AZ53" s="36" t="s">
        <v>87</v>
      </c>
      <c r="BA53" s="37" t="s">
        <v>87</v>
      </c>
      <c r="BB53" s="36"/>
      <c r="BC53" s="35"/>
      <c r="BD53" s="36" t="s">
        <v>87</v>
      </c>
      <c r="BE53" s="37"/>
      <c r="BF53" s="36" t="s">
        <v>87</v>
      </c>
      <c r="BG53" s="37" t="s">
        <v>87</v>
      </c>
      <c r="BH53" s="36" t="s">
        <v>87</v>
      </c>
      <c r="BI53" s="40" t="s">
        <v>109</v>
      </c>
    </row>
    <row r="54" spans="1:61" ht="16.5" customHeight="1" thickBot="1">
      <c r="A54" s="21"/>
      <c r="B54" s="44" t="s">
        <v>120</v>
      </c>
      <c r="C54" s="47" t="s">
        <v>135</v>
      </c>
      <c r="D54" s="56" t="s">
        <v>71</v>
      </c>
      <c r="E54" s="57" t="s">
        <v>72</v>
      </c>
      <c r="F54" s="59" t="s">
        <v>99</v>
      </c>
      <c r="G54" s="19" t="s">
        <v>207</v>
      </c>
      <c r="H54" s="54" t="s">
        <v>208</v>
      </c>
      <c r="I54" s="32">
        <v>0</v>
      </c>
      <c r="J54" s="33">
        <v>0</v>
      </c>
      <c r="K54" s="32">
        <v>0</v>
      </c>
      <c r="L54" s="33">
        <v>10</v>
      </c>
      <c r="M54" s="32">
        <v>1</v>
      </c>
      <c r="N54" s="33">
        <v>2</v>
      </c>
      <c r="O54" s="32">
        <v>3</v>
      </c>
      <c r="P54" s="33">
        <v>0</v>
      </c>
      <c r="Q54" s="32">
        <v>5</v>
      </c>
      <c r="R54" s="37">
        <v>0</v>
      </c>
      <c r="S54" s="65">
        <v>12</v>
      </c>
      <c r="T54" s="37">
        <v>13</v>
      </c>
      <c r="U54" s="36">
        <v>14</v>
      </c>
      <c r="V54" s="37">
        <v>15</v>
      </c>
      <c r="W54" s="36">
        <v>16</v>
      </c>
      <c r="X54" s="35"/>
      <c r="Y54" s="36"/>
      <c r="Z54" s="36"/>
      <c r="AA54" s="36"/>
      <c r="AB54" s="36"/>
      <c r="AC54" s="35" t="s">
        <v>87</v>
      </c>
      <c r="AD54" s="36" t="s">
        <v>87</v>
      </c>
      <c r="AE54" s="37"/>
      <c r="AF54" s="36" t="s">
        <v>87</v>
      </c>
      <c r="AG54" s="37" t="s">
        <v>87</v>
      </c>
      <c r="AH54" s="36" t="s">
        <v>87</v>
      </c>
      <c r="AI54" s="35"/>
      <c r="AJ54" s="36" t="s">
        <v>87</v>
      </c>
      <c r="AK54" s="35">
        <v>3</v>
      </c>
      <c r="AL54" s="36"/>
      <c r="AM54" s="37" t="s">
        <v>87</v>
      </c>
      <c r="AN54" s="36" t="s">
        <v>87</v>
      </c>
      <c r="AO54" s="37" t="s">
        <v>87</v>
      </c>
      <c r="AP54" s="36" t="s">
        <v>87</v>
      </c>
      <c r="AQ54" s="35"/>
      <c r="AR54" s="36" t="s">
        <v>87</v>
      </c>
      <c r="AS54" s="37" t="s">
        <v>87</v>
      </c>
      <c r="AT54" s="36" t="s">
        <v>87</v>
      </c>
      <c r="AU54" s="35"/>
      <c r="AV54" s="36" t="s">
        <v>87</v>
      </c>
      <c r="AW54" s="37" t="s">
        <v>87</v>
      </c>
      <c r="AX54" s="36"/>
      <c r="AY54" s="37" t="s">
        <v>87</v>
      </c>
      <c r="AZ54" s="36" t="s">
        <v>87</v>
      </c>
      <c r="BA54" s="37" t="s">
        <v>87</v>
      </c>
      <c r="BB54" s="36"/>
      <c r="BC54" s="35"/>
      <c r="BD54" s="36"/>
      <c r="BE54" s="37"/>
      <c r="BF54" s="36" t="s">
        <v>87</v>
      </c>
      <c r="BG54" s="37" t="s">
        <v>87</v>
      </c>
      <c r="BH54" s="36"/>
      <c r="BI54" s="40" t="s">
        <v>163</v>
      </c>
    </row>
    <row r="55" spans="1:61" ht="16.5" customHeight="1">
      <c r="A55" s="21"/>
      <c r="B55" s="44"/>
      <c r="C55" s="385"/>
      <c r="D55" s="56"/>
      <c r="E55" s="57"/>
      <c r="F55" s="59"/>
      <c r="G55" s="19" t="s">
        <v>970</v>
      </c>
      <c r="H55" s="54" t="s">
        <v>979</v>
      </c>
      <c r="I55" s="32">
        <v>0</v>
      </c>
      <c r="J55" s="33">
        <v>0</v>
      </c>
      <c r="K55" s="32">
        <v>0</v>
      </c>
      <c r="L55" s="33">
        <v>10</v>
      </c>
      <c r="M55" s="32">
        <v>1</v>
      </c>
      <c r="N55" s="33">
        <v>2</v>
      </c>
      <c r="O55" s="32">
        <v>3</v>
      </c>
      <c r="P55" s="33">
        <v>4</v>
      </c>
      <c r="Q55" s="32">
        <v>5</v>
      </c>
      <c r="R55" s="442">
        <v>0</v>
      </c>
      <c r="S55" s="65">
        <v>0</v>
      </c>
      <c r="T55" s="37">
        <v>13</v>
      </c>
      <c r="U55" s="36">
        <v>14</v>
      </c>
      <c r="V55" s="37">
        <v>15</v>
      </c>
      <c r="W55" s="36">
        <v>16</v>
      </c>
      <c r="X55" s="35"/>
      <c r="Y55" s="36"/>
      <c r="Z55" s="36"/>
      <c r="AA55" s="36"/>
      <c r="AB55" s="36"/>
      <c r="AC55" s="35"/>
      <c r="AD55" s="36"/>
      <c r="AE55" s="37"/>
      <c r="AF55" s="36"/>
      <c r="AG55" s="37"/>
      <c r="AH55" s="36"/>
      <c r="AI55" s="35"/>
      <c r="AJ55" s="36"/>
      <c r="AK55" s="35"/>
      <c r="AL55" s="36"/>
      <c r="AM55" s="37"/>
      <c r="AN55" s="36"/>
      <c r="AO55" s="37"/>
      <c r="AP55" s="36"/>
      <c r="AQ55" s="35"/>
      <c r="AR55" s="36"/>
      <c r="AS55" s="37"/>
      <c r="AT55" s="36"/>
      <c r="AU55" s="35"/>
      <c r="AV55" s="36"/>
      <c r="AW55" s="37"/>
      <c r="AX55" s="36"/>
      <c r="AY55" s="37"/>
      <c r="AZ55" s="36"/>
      <c r="BA55" s="37"/>
      <c r="BB55" s="36"/>
      <c r="BC55" s="35"/>
      <c r="BD55" s="36"/>
      <c r="BE55" s="37"/>
      <c r="BF55" s="36"/>
      <c r="BG55" s="37"/>
      <c r="BH55" s="36"/>
      <c r="BI55" s="443"/>
    </row>
    <row r="56" spans="1:61" ht="16.5" customHeight="1">
      <c r="A56" s="21"/>
      <c r="B56" s="43" t="s">
        <v>116</v>
      </c>
      <c r="C56" s="46"/>
      <c r="D56" s="56" t="s">
        <v>211</v>
      </c>
      <c r="E56" s="57" t="s">
        <v>72</v>
      </c>
      <c r="F56" s="59" t="s">
        <v>99</v>
      </c>
      <c r="G56" s="18" t="s">
        <v>212</v>
      </c>
      <c r="H56" s="55" t="s">
        <v>589</v>
      </c>
      <c r="I56" s="32">
        <v>7</v>
      </c>
      <c r="J56" s="33">
        <v>0</v>
      </c>
      <c r="K56" s="32">
        <v>0</v>
      </c>
      <c r="L56" s="33">
        <v>0</v>
      </c>
      <c r="M56" s="32">
        <v>0</v>
      </c>
      <c r="N56" s="34">
        <v>0</v>
      </c>
      <c r="O56" s="32">
        <v>0</v>
      </c>
      <c r="P56" s="33">
        <v>4</v>
      </c>
      <c r="Q56" s="32">
        <v>0</v>
      </c>
      <c r="R56" s="33">
        <v>11</v>
      </c>
      <c r="S56" s="32">
        <v>0</v>
      </c>
      <c r="T56" s="37">
        <v>0</v>
      </c>
      <c r="U56" s="36">
        <v>14</v>
      </c>
      <c r="V56" s="37">
        <v>15</v>
      </c>
      <c r="W56" s="36">
        <v>0</v>
      </c>
      <c r="X56" s="35">
        <v>17</v>
      </c>
      <c r="Y56" s="36"/>
      <c r="Z56" s="36"/>
      <c r="AA56" s="36"/>
      <c r="AB56" s="36"/>
      <c r="AC56" s="35" t="s">
        <v>87</v>
      </c>
      <c r="AD56" s="36" t="s">
        <v>87</v>
      </c>
      <c r="AE56" s="37"/>
      <c r="AF56" s="36" t="s">
        <v>83</v>
      </c>
      <c r="AG56" s="37" t="s">
        <v>83</v>
      </c>
      <c r="AH56" s="36" t="s">
        <v>83</v>
      </c>
      <c r="AI56" s="37" t="s">
        <v>83</v>
      </c>
      <c r="AJ56" s="36" t="s">
        <v>87</v>
      </c>
      <c r="AK56" s="35">
        <v>3</v>
      </c>
      <c r="AL56" s="36" t="s">
        <v>87</v>
      </c>
      <c r="AM56" s="37" t="s">
        <v>87</v>
      </c>
      <c r="AN56" s="36" t="s">
        <v>83</v>
      </c>
      <c r="AO56" s="37" t="s">
        <v>87</v>
      </c>
      <c r="AP56" s="36" t="s">
        <v>87</v>
      </c>
      <c r="AQ56" s="37" t="s">
        <v>87</v>
      </c>
      <c r="AR56" s="36" t="s">
        <v>87</v>
      </c>
      <c r="AS56" s="37" t="s">
        <v>87</v>
      </c>
      <c r="AT56" s="36" t="s">
        <v>83</v>
      </c>
      <c r="AU56" s="37" t="s">
        <v>83</v>
      </c>
      <c r="AV56" s="36" t="s">
        <v>83</v>
      </c>
      <c r="AW56" s="37" t="s">
        <v>87</v>
      </c>
      <c r="AX56" s="36" t="s">
        <v>83</v>
      </c>
      <c r="AY56" s="37" t="s">
        <v>83</v>
      </c>
      <c r="AZ56" s="36" t="s">
        <v>87</v>
      </c>
      <c r="BA56" s="37" t="s">
        <v>83</v>
      </c>
      <c r="BB56" s="36" t="s">
        <v>87</v>
      </c>
      <c r="BC56" s="37" t="s">
        <v>87</v>
      </c>
      <c r="BD56" s="36" t="s">
        <v>87</v>
      </c>
      <c r="BE56" s="37" t="s">
        <v>83</v>
      </c>
      <c r="BF56" s="36" t="s">
        <v>87</v>
      </c>
      <c r="BG56" s="37" t="s">
        <v>87</v>
      </c>
      <c r="BH56" s="36" t="s">
        <v>83</v>
      </c>
      <c r="BI56" s="38" t="s">
        <v>88</v>
      </c>
    </row>
    <row r="57" spans="1:61" ht="16.5" customHeight="1">
      <c r="A57" s="21"/>
      <c r="B57" s="43" t="s">
        <v>116</v>
      </c>
      <c r="C57" s="46"/>
      <c r="D57" s="56" t="s">
        <v>211</v>
      </c>
      <c r="E57" s="57" t="s">
        <v>72</v>
      </c>
      <c r="F57" s="59" t="s">
        <v>99</v>
      </c>
      <c r="G57" s="18" t="s">
        <v>213</v>
      </c>
      <c r="H57" s="54" t="s">
        <v>588</v>
      </c>
      <c r="I57" s="32">
        <v>7</v>
      </c>
      <c r="J57" s="33">
        <v>0</v>
      </c>
      <c r="K57" s="32">
        <v>0</v>
      </c>
      <c r="L57" s="33">
        <v>0</v>
      </c>
      <c r="M57" s="32">
        <v>0</v>
      </c>
      <c r="N57" s="34">
        <v>0</v>
      </c>
      <c r="O57" s="32">
        <v>0</v>
      </c>
      <c r="P57" s="33">
        <v>4</v>
      </c>
      <c r="Q57" s="32">
        <v>0</v>
      </c>
      <c r="R57" s="33">
        <v>11</v>
      </c>
      <c r="S57" s="32">
        <v>0</v>
      </c>
      <c r="T57" s="37">
        <v>0</v>
      </c>
      <c r="U57" s="36">
        <v>14</v>
      </c>
      <c r="V57" s="37">
        <v>15</v>
      </c>
      <c r="W57" s="36">
        <v>0</v>
      </c>
      <c r="X57" s="35">
        <v>17</v>
      </c>
      <c r="Y57" s="36"/>
      <c r="Z57" s="36"/>
      <c r="AA57" s="36"/>
      <c r="AB57" s="36"/>
      <c r="AC57" s="35" t="s">
        <v>87</v>
      </c>
      <c r="AD57" s="36" t="s">
        <v>87</v>
      </c>
      <c r="AE57" s="37"/>
      <c r="AF57" s="36" t="s">
        <v>83</v>
      </c>
      <c r="AG57" s="37" t="s">
        <v>83</v>
      </c>
      <c r="AH57" s="36" t="s">
        <v>83</v>
      </c>
      <c r="AI57" s="37" t="s">
        <v>83</v>
      </c>
      <c r="AJ57" s="36" t="s">
        <v>87</v>
      </c>
      <c r="AK57" s="35">
        <v>3</v>
      </c>
      <c r="AL57" s="36" t="s">
        <v>87</v>
      </c>
      <c r="AM57" s="37" t="s">
        <v>87</v>
      </c>
      <c r="AN57" s="36" t="s">
        <v>83</v>
      </c>
      <c r="AO57" s="37" t="s">
        <v>87</v>
      </c>
      <c r="AP57" s="36" t="s">
        <v>87</v>
      </c>
      <c r="AQ57" s="37" t="s">
        <v>87</v>
      </c>
      <c r="AR57" s="36" t="s">
        <v>87</v>
      </c>
      <c r="AS57" s="37" t="s">
        <v>87</v>
      </c>
      <c r="AT57" s="36" t="s">
        <v>83</v>
      </c>
      <c r="AU57" s="37" t="s">
        <v>83</v>
      </c>
      <c r="AV57" s="36" t="s">
        <v>83</v>
      </c>
      <c r="AW57" s="37" t="s">
        <v>87</v>
      </c>
      <c r="AX57" s="36" t="s">
        <v>83</v>
      </c>
      <c r="AY57" s="37" t="s">
        <v>83</v>
      </c>
      <c r="AZ57" s="36" t="s">
        <v>87</v>
      </c>
      <c r="BA57" s="37" t="s">
        <v>83</v>
      </c>
      <c r="BB57" s="36" t="s">
        <v>87</v>
      </c>
      <c r="BC57" s="37" t="s">
        <v>87</v>
      </c>
      <c r="BD57" s="36" t="s">
        <v>87</v>
      </c>
      <c r="BE57" s="37" t="s">
        <v>83</v>
      </c>
      <c r="BF57" s="36" t="s">
        <v>87</v>
      </c>
      <c r="BG57" s="37" t="s">
        <v>87</v>
      </c>
      <c r="BH57" s="36" t="s">
        <v>83</v>
      </c>
      <c r="BI57" s="38" t="s">
        <v>88</v>
      </c>
    </row>
    <row r="58" spans="1:61" ht="16.5" customHeight="1">
      <c r="A58" s="21"/>
      <c r="B58" s="43"/>
      <c r="C58" s="46"/>
      <c r="D58" s="56"/>
      <c r="E58" s="57"/>
      <c r="F58" s="59"/>
      <c r="G58" s="296" t="s">
        <v>1027</v>
      </c>
      <c r="H58" s="54" t="s">
        <v>1024</v>
      </c>
      <c r="I58" s="32">
        <v>7</v>
      </c>
      <c r="J58" s="33">
        <v>0</v>
      </c>
      <c r="K58" s="32">
        <v>0</v>
      </c>
      <c r="L58" s="33">
        <v>0</v>
      </c>
      <c r="M58" s="32">
        <v>0</v>
      </c>
      <c r="N58" s="34">
        <v>0</v>
      </c>
      <c r="O58" s="32">
        <v>0</v>
      </c>
      <c r="P58" s="33">
        <v>4</v>
      </c>
      <c r="Q58" s="32">
        <v>0</v>
      </c>
      <c r="R58" s="33">
        <v>11</v>
      </c>
      <c r="S58" s="32">
        <v>0</v>
      </c>
      <c r="T58" s="37">
        <v>13</v>
      </c>
      <c r="U58" s="36">
        <v>14</v>
      </c>
      <c r="V58" s="37">
        <v>15</v>
      </c>
      <c r="W58" s="36">
        <v>16</v>
      </c>
      <c r="X58" s="35"/>
      <c r="Y58" s="36"/>
      <c r="Z58" s="36"/>
      <c r="AA58" s="36"/>
      <c r="AB58" s="36"/>
      <c r="AC58" s="35"/>
      <c r="AD58" s="36"/>
      <c r="AE58" s="37"/>
      <c r="AF58" s="36"/>
      <c r="AG58" s="37"/>
      <c r="AH58" s="36"/>
      <c r="AI58" s="37"/>
      <c r="AJ58" s="36"/>
      <c r="AK58" s="35"/>
      <c r="AL58" s="36"/>
      <c r="AM58" s="37"/>
      <c r="AN58" s="36"/>
      <c r="AO58" s="37"/>
      <c r="AP58" s="36"/>
      <c r="AQ58" s="37"/>
      <c r="AR58" s="36"/>
      <c r="AS58" s="37"/>
      <c r="AT58" s="36"/>
      <c r="AU58" s="37"/>
      <c r="AV58" s="36"/>
      <c r="AW58" s="37"/>
      <c r="AX58" s="36"/>
      <c r="AY58" s="37"/>
      <c r="AZ58" s="36"/>
      <c r="BA58" s="37"/>
      <c r="BB58" s="36"/>
      <c r="BC58" s="37"/>
      <c r="BD58" s="36"/>
      <c r="BE58" s="37"/>
      <c r="BF58" s="36"/>
      <c r="BG58" s="37"/>
      <c r="BH58" s="36"/>
      <c r="BI58" s="38"/>
    </row>
    <row r="59" spans="1:61" ht="16.5" customHeight="1">
      <c r="A59" s="21"/>
      <c r="B59" s="43"/>
      <c r="C59" s="46"/>
      <c r="D59" s="56"/>
      <c r="E59" s="57"/>
      <c r="F59" s="59"/>
      <c r="G59" s="296" t="s">
        <v>1028</v>
      </c>
      <c r="H59" s="54" t="s">
        <v>1029</v>
      </c>
      <c r="I59" s="32">
        <v>7</v>
      </c>
      <c r="J59" s="33">
        <v>0</v>
      </c>
      <c r="K59" s="32">
        <v>0</v>
      </c>
      <c r="L59" s="33">
        <v>0</v>
      </c>
      <c r="M59" s="32">
        <v>0</v>
      </c>
      <c r="N59" s="34">
        <v>0</v>
      </c>
      <c r="O59" s="32">
        <v>0</v>
      </c>
      <c r="P59" s="33">
        <v>4</v>
      </c>
      <c r="Q59" s="32">
        <v>0</v>
      </c>
      <c r="R59" s="33">
        <v>11</v>
      </c>
      <c r="S59" s="32">
        <v>0</v>
      </c>
      <c r="T59" s="37">
        <v>13</v>
      </c>
      <c r="U59" s="36">
        <v>14</v>
      </c>
      <c r="V59" s="37">
        <v>15</v>
      </c>
      <c r="W59" s="36">
        <v>16</v>
      </c>
      <c r="X59" s="35"/>
      <c r="Y59" s="36"/>
      <c r="Z59" s="36"/>
      <c r="AA59" s="36"/>
      <c r="AB59" s="36"/>
      <c r="AC59" s="35"/>
      <c r="AD59" s="36"/>
      <c r="AE59" s="37"/>
      <c r="AF59" s="36"/>
      <c r="AG59" s="37"/>
      <c r="AH59" s="36"/>
      <c r="AI59" s="37"/>
      <c r="AJ59" s="36"/>
      <c r="AK59" s="35"/>
      <c r="AL59" s="36"/>
      <c r="AM59" s="37"/>
      <c r="AN59" s="36"/>
      <c r="AO59" s="37"/>
      <c r="AP59" s="36"/>
      <c r="AQ59" s="37"/>
      <c r="AR59" s="36"/>
      <c r="AS59" s="37"/>
      <c r="AT59" s="36"/>
      <c r="AU59" s="37"/>
      <c r="AV59" s="36"/>
      <c r="AW59" s="37"/>
      <c r="AX59" s="36"/>
      <c r="AY59" s="37"/>
      <c r="AZ59" s="36"/>
      <c r="BA59" s="37"/>
      <c r="BB59" s="36"/>
      <c r="BC59" s="37"/>
      <c r="BD59" s="36"/>
      <c r="BE59" s="37"/>
      <c r="BF59" s="36"/>
      <c r="BG59" s="37"/>
      <c r="BH59" s="36"/>
      <c r="BI59" s="38"/>
    </row>
    <row r="60" spans="1:61" ht="16.5" customHeight="1">
      <c r="A60" s="21"/>
      <c r="B60" s="43" t="s">
        <v>116</v>
      </c>
      <c r="C60" s="46"/>
      <c r="D60" s="56" t="s">
        <v>211</v>
      </c>
      <c r="E60" s="57" t="s">
        <v>72</v>
      </c>
      <c r="F60" s="59" t="s">
        <v>99</v>
      </c>
      <c r="G60" s="18" t="s">
        <v>214</v>
      </c>
      <c r="H60" s="55" t="s">
        <v>590</v>
      </c>
      <c r="I60" s="32">
        <v>7</v>
      </c>
      <c r="J60" s="33">
        <v>0</v>
      </c>
      <c r="K60" s="32">
        <v>0</v>
      </c>
      <c r="L60" s="33">
        <v>0</v>
      </c>
      <c r="M60" s="32">
        <v>0</v>
      </c>
      <c r="N60" s="34">
        <v>0</v>
      </c>
      <c r="O60" s="32">
        <v>0</v>
      </c>
      <c r="P60" s="33">
        <v>4</v>
      </c>
      <c r="Q60" s="32">
        <v>0</v>
      </c>
      <c r="R60" s="33">
        <v>11</v>
      </c>
      <c r="S60" s="32">
        <v>0</v>
      </c>
      <c r="T60" s="37">
        <v>0</v>
      </c>
      <c r="U60" s="36">
        <v>14</v>
      </c>
      <c r="V60" s="37">
        <v>15</v>
      </c>
      <c r="W60" s="36">
        <v>0</v>
      </c>
      <c r="X60" s="35">
        <v>17</v>
      </c>
      <c r="Y60" s="36"/>
      <c r="Z60" s="36"/>
      <c r="AA60" s="36"/>
      <c r="AB60" s="36"/>
      <c r="AC60" s="35" t="s">
        <v>87</v>
      </c>
      <c r="AD60" s="36" t="s">
        <v>87</v>
      </c>
      <c r="AE60" s="37"/>
      <c r="AF60" s="36" t="s">
        <v>83</v>
      </c>
      <c r="AG60" s="37" t="s">
        <v>83</v>
      </c>
      <c r="AH60" s="36" t="s">
        <v>83</v>
      </c>
      <c r="AI60" s="37" t="s">
        <v>83</v>
      </c>
      <c r="AJ60" s="36" t="s">
        <v>87</v>
      </c>
      <c r="AK60" s="35">
        <v>3</v>
      </c>
      <c r="AL60" s="36" t="s">
        <v>87</v>
      </c>
      <c r="AM60" s="37" t="s">
        <v>87</v>
      </c>
      <c r="AN60" s="36" t="s">
        <v>83</v>
      </c>
      <c r="AO60" s="37" t="s">
        <v>87</v>
      </c>
      <c r="AP60" s="36" t="s">
        <v>87</v>
      </c>
      <c r="AQ60" s="37" t="s">
        <v>87</v>
      </c>
      <c r="AR60" s="36" t="s">
        <v>87</v>
      </c>
      <c r="AS60" s="37" t="s">
        <v>87</v>
      </c>
      <c r="AT60" s="36" t="s">
        <v>83</v>
      </c>
      <c r="AU60" s="37" t="s">
        <v>83</v>
      </c>
      <c r="AV60" s="36" t="s">
        <v>83</v>
      </c>
      <c r="AW60" s="37" t="s">
        <v>87</v>
      </c>
      <c r="AX60" s="36" t="s">
        <v>83</v>
      </c>
      <c r="AY60" s="37" t="s">
        <v>83</v>
      </c>
      <c r="AZ60" s="36" t="s">
        <v>87</v>
      </c>
      <c r="BA60" s="37" t="s">
        <v>83</v>
      </c>
      <c r="BB60" s="36" t="s">
        <v>87</v>
      </c>
      <c r="BC60" s="37" t="s">
        <v>87</v>
      </c>
      <c r="BD60" s="36" t="s">
        <v>87</v>
      </c>
      <c r="BE60" s="37" t="s">
        <v>83</v>
      </c>
      <c r="BF60" s="36" t="s">
        <v>87</v>
      </c>
      <c r="BG60" s="37" t="s">
        <v>87</v>
      </c>
      <c r="BH60" s="36" t="s">
        <v>83</v>
      </c>
      <c r="BI60" s="38" t="s">
        <v>96</v>
      </c>
    </row>
    <row r="61" spans="1:61" ht="16.5" customHeight="1">
      <c r="A61" s="21"/>
      <c r="B61" s="43"/>
      <c r="C61" s="46"/>
      <c r="D61" s="56"/>
      <c r="E61" s="57"/>
      <c r="F61" s="59"/>
      <c r="G61" s="18" t="s">
        <v>943</v>
      </c>
      <c r="H61" s="55" t="s">
        <v>958</v>
      </c>
      <c r="I61" s="32">
        <v>7</v>
      </c>
      <c r="J61" s="33">
        <v>0</v>
      </c>
      <c r="K61" s="32">
        <v>0</v>
      </c>
      <c r="L61" s="33">
        <v>0</v>
      </c>
      <c r="M61" s="32">
        <v>0</v>
      </c>
      <c r="N61" s="34">
        <v>0</v>
      </c>
      <c r="O61" s="32">
        <v>0</v>
      </c>
      <c r="P61" s="33">
        <v>4</v>
      </c>
      <c r="Q61" s="32">
        <v>0</v>
      </c>
      <c r="R61" s="33">
        <v>11</v>
      </c>
      <c r="S61" s="32">
        <v>0</v>
      </c>
      <c r="T61" s="37">
        <v>13</v>
      </c>
      <c r="U61" s="36">
        <v>14</v>
      </c>
      <c r="V61" s="37">
        <v>15</v>
      </c>
      <c r="W61" s="36">
        <v>16</v>
      </c>
      <c r="X61" s="35">
        <v>0</v>
      </c>
      <c r="Y61" s="36"/>
      <c r="Z61" s="36"/>
      <c r="AA61" s="36"/>
      <c r="AB61" s="36"/>
      <c r="AC61" s="35"/>
      <c r="AD61" s="36"/>
      <c r="AE61" s="37"/>
      <c r="AF61" s="36"/>
      <c r="AG61" s="37"/>
      <c r="AH61" s="36"/>
      <c r="AI61" s="37"/>
      <c r="AJ61" s="36"/>
      <c r="AK61" s="35"/>
      <c r="AL61" s="36"/>
      <c r="AM61" s="37"/>
      <c r="AN61" s="36"/>
      <c r="AO61" s="37"/>
      <c r="AP61" s="36"/>
      <c r="AQ61" s="37"/>
      <c r="AR61" s="36"/>
      <c r="AS61" s="37"/>
      <c r="AT61" s="36"/>
      <c r="AU61" s="37"/>
      <c r="AV61" s="36"/>
      <c r="AW61" s="37"/>
      <c r="AX61" s="36"/>
      <c r="AY61" s="37"/>
      <c r="AZ61" s="36"/>
      <c r="BA61" s="37"/>
      <c r="BB61" s="36"/>
      <c r="BC61" s="37"/>
      <c r="BD61" s="36"/>
      <c r="BE61" s="37"/>
      <c r="BF61" s="36"/>
      <c r="BG61" s="37"/>
      <c r="BH61" s="36"/>
      <c r="BI61" s="38"/>
    </row>
    <row r="62" spans="1:61" ht="16.5" customHeight="1">
      <c r="A62" s="21"/>
      <c r="B62" s="43" t="s">
        <v>116</v>
      </c>
      <c r="C62" s="46"/>
      <c r="D62" s="56" t="s">
        <v>211</v>
      </c>
      <c r="E62" s="57" t="s">
        <v>72</v>
      </c>
      <c r="F62" s="59" t="s">
        <v>99</v>
      </c>
      <c r="G62" s="18" t="s">
        <v>216</v>
      </c>
      <c r="H62" s="55" t="s">
        <v>591</v>
      </c>
      <c r="I62" s="32">
        <v>7</v>
      </c>
      <c r="J62" s="33">
        <v>0</v>
      </c>
      <c r="K62" s="32">
        <v>0</v>
      </c>
      <c r="L62" s="33">
        <v>0</v>
      </c>
      <c r="M62" s="32">
        <v>0</v>
      </c>
      <c r="N62" s="34">
        <v>0</v>
      </c>
      <c r="O62" s="32">
        <v>0</v>
      </c>
      <c r="P62" s="33">
        <v>4</v>
      </c>
      <c r="Q62" s="32">
        <v>0</v>
      </c>
      <c r="R62" s="33">
        <v>11</v>
      </c>
      <c r="S62" s="32">
        <v>0</v>
      </c>
      <c r="T62" s="37">
        <v>0</v>
      </c>
      <c r="U62" s="36">
        <v>14</v>
      </c>
      <c r="V62" s="37">
        <v>15</v>
      </c>
      <c r="W62" s="36">
        <v>0</v>
      </c>
      <c r="X62" s="35">
        <v>17</v>
      </c>
      <c r="Y62" s="36"/>
      <c r="Z62" s="36"/>
      <c r="AA62" s="36"/>
      <c r="AB62" s="36"/>
      <c r="AC62" s="35" t="s">
        <v>87</v>
      </c>
      <c r="AD62" s="36" t="s">
        <v>87</v>
      </c>
      <c r="AE62" s="37"/>
      <c r="AF62" s="36" t="s">
        <v>83</v>
      </c>
      <c r="AG62" s="37" t="s">
        <v>83</v>
      </c>
      <c r="AH62" s="36" t="s">
        <v>83</v>
      </c>
      <c r="AI62" s="37" t="s">
        <v>83</v>
      </c>
      <c r="AJ62" s="36" t="s">
        <v>87</v>
      </c>
      <c r="AK62" s="35">
        <v>3</v>
      </c>
      <c r="AL62" s="36" t="s">
        <v>87</v>
      </c>
      <c r="AM62" s="37" t="s">
        <v>87</v>
      </c>
      <c r="AN62" s="36" t="s">
        <v>83</v>
      </c>
      <c r="AO62" s="37" t="s">
        <v>87</v>
      </c>
      <c r="AP62" s="36" t="s">
        <v>87</v>
      </c>
      <c r="AQ62" s="37" t="s">
        <v>87</v>
      </c>
      <c r="AR62" s="36" t="s">
        <v>87</v>
      </c>
      <c r="AS62" s="37" t="s">
        <v>87</v>
      </c>
      <c r="AT62" s="36" t="s">
        <v>83</v>
      </c>
      <c r="AU62" s="37" t="s">
        <v>83</v>
      </c>
      <c r="AV62" s="36" t="s">
        <v>83</v>
      </c>
      <c r="AW62" s="37" t="s">
        <v>87</v>
      </c>
      <c r="AX62" s="36" t="s">
        <v>83</v>
      </c>
      <c r="AY62" s="37" t="s">
        <v>83</v>
      </c>
      <c r="AZ62" s="36" t="s">
        <v>87</v>
      </c>
      <c r="BA62" s="37" t="s">
        <v>83</v>
      </c>
      <c r="BB62" s="36" t="s">
        <v>87</v>
      </c>
      <c r="BC62" s="37" t="s">
        <v>87</v>
      </c>
      <c r="BD62" s="36" t="s">
        <v>87</v>
      </c>
      <c r="BE62" s="37" t="s">
        <v>83</v>
      </c>
      <c r="BF62" s="36" t="s">
        <v>87</v>
      </c>
      <c r="BG62" s="37" t="s">
        <v>87</v>
      </c>
      <c r="BH62" s="36" t="s">
        <v>83</v>
      </c>
      <c r="BI62" s="38" t="s">
        <v>96</v>
      </c>
    </row>
    <row r="63" spans="1:61" ht="16.5" customHeight="1">
      <c r="A63" s="21"/>
      <c r="B63" s="43" t="s">
        <v>116</v>
      </c>
      <c r="C63" s="46"/>
      <c r="D63" s="56" t="s">
        <v>211</v>
      </c>
      <c r="E63" s="57" t="s">
        <v>72</v>
      </c>
      <c r="F63" s="59" t="s">
        <v>99</v>
      </c>
      <c r="G63" s="18" t="s">
        <v>217</v>
      </c>
      <c r="H63" s="54" t="s">
        <v>592</v>
      </c>
      <c r="I63" s="32">
        <v>7</v>
      </c>
      <c r="J63" s="33">
        <v>0</v>
      </c>
      <c r="K63" s="32">
        <v>0</v>
      </c>
      <c r="L63" s="33">
        <v>0</v>
      </c>
      <c r="M63" s="32">
        <v>0</v>
      </c>
      <c r="N63" s="34">
        <v>0</v>
      </c>
      <c r="O63" s="32">
        <v>0</v>
      </c>
      <c r="P63" s="33">
        <v>4</v>
      </c>
      <c r="Q63" s="32">
        <v>0</v>
      </c>
      <c r="R63" s="33">
        <v>11</v>
      </c>
      <c r="S63" s="32">
        <v>0</v>
      </c>
      <c r="T63" s="37">
        <v>0</v>
      </c>
      <c r="U63" s="36">
        <v>14</v>
      </c>
      <c r="V63" s="37">
        <v>15</v>
      </c>
      <c r="W63" s="36">
        <v>0</v>
      </c>
      <c r="X63" s="35">
        <v>17</v>
      </c>
      <c r="Y63" s="36"/>
      <c r="Z63" s="36"/>
      <c r="AA63" s="36"/>
      <c r="AB63" s="36"/>
      <c r="AC63" s="35" t="s">
        <v>87</v>
      </c>
      <c r="AD63" s="36" t="s">
        <v>87</v>
      </c>
      <c r="AE63" s="37"/>
      <c r="AF63" s="36" t="s">
        <v>83</v>
      </c>
      <c r="AG63" s="37" t="s">
        <v>83</v>
      </c>
      <c r="AH63" s="36" t="s">
        <v>83</v>
      </c>
      <c r="AI63" s="37" t="s">
        <v>83</v>
      </c>
      <c r="AJ63" s="36" t="s">
        <v>87</v>
      </c>
      <c r="AK63" s="35">
        <v>3</v>
      </c>
      <c r="AL63" s="36" t="s">
        <v>87</v>
      </c>
      <c r="AM63" s="37" t="s">
        <v>87</v>
      </c>
      <c r="AN63" s="36" t="s">
        <v>83</v>
      </c>
      <c r="AO63" s="37" t="s">
        <v>87</v>
      </c>
      <c r="AP63" s="36" t="s">
        <v>87</v>
      </c>
      <c r="AQ63" s="37" t="s">
        <v>87</v>
      </c>
      <c r="AR63" s="36" t="s">
        <v>87</v>
      </c>
      <c r="AS63" s="37" t="s">
        <v>87</v>
      </c>
      <c r="AT63" s="36" t="s">
        <v>83</v>
      </c>
      <c r="AU63" s="37" t="s">
        <v>83</v>
      </c>
      <c r="AV63" s="36" t="s">
        <v>83</v>
      </c>
      <c r="AW63" s="37" t="s">
        <v>87</v>
      </c>
      <c r="AX63" s="36" t="s">
        <v>83</v>
      </c>
      <c r="AY63" s="37" t="s">
        <v>83</v>
      </c>
      <c r="AZ63" s="36" t="s">
        <v>87</v>
      </c>
      <c r="BA63" s="37" t="s">
        <v>83</v>
      </c>
      <c r="BB63" s="36" t="s">
        <v>87</v>
      </c>
      <c r="BC63" s="37" t="s">
        <v>87</v>
      </c>
      <c r="BD63" s="36" t="s">
        <v>87</v>
      </c>
      <c r="BE63" s="37" t="s">
        <v>83</v>
      </c>
      <c r="BF63" s="36" t="s">
        <v>87</v>
      </c>
      <c r="BG63" s="37" t="s">
        <v>87</v>
      </c>
      <c r="BH63" s="36" t="s">
        <v>83</v>
      </c>
      <c r="BI63" s="38" t="s">
        <v>88</v>
      </c>
    </row>
    <row r="64" spans="1:61" ht="16.5" customHeight="1">
      <c r="A64" s="21"/>
      <c r="B64" s="43"/>
      <c r="C64" s="46"/>
      <c r="D64" s="56"/>
      <c r="E64" s="57"/>
      <c r="F64" s="59"/>
      <c r="G64" s="18" t="s">
        <v>944</v>
      </c>
      <c r="H64" s="55" t="s">
        <v>959</v>
      </c>
      <c r="I64" s="32">
        <v>7</v>
      </c>
      <c r="J64" s="33">
        <v>0</v>
      </c>
      <c r="K64" s="32">
        <v>0</v>
      </c>
      <c r="L64" s="33">
        <v>0</v>
      </c>
      <c r="M64" s="32">
        <v>0</v>
      </c>
      <c r="N64" s="34">
        <v>0</v>
      </c>
      <c r="O64" s="32">
        <v>0</v>
      </c>
      <c r="P64" s="33">
        <v>4</v>
      </c>
      <c r="Q64" s="32">
        <v>0</v>
      </c>
      <c r="R64" s="33">
        <v>11</v>
      </c>
      <c r="S64" s="32">
        <v>0</v>
      </c>
      <c r="T64" s="37">
        <v>13</v>
      </c>
      <c r="U64" s="36">
        <v>14</v>
      </c>
      <c r="V64" s="37">
        <v>15</v>
      </c>
      <c r="W64" s="36">
        <v>16</v>
      </c>
      <c r="X64" s="35">
        <v>0</v>
      </c>
      <c r="Y64" s="36"/>
      <c r="Z64" s="36"/>
      <c r="AA64" s="36"/>
      <c r="AB64" s="36"/>
      <c r="AC64" s="35"/>
      <c r="AD64" s="36"/>
      <c r="AE64" s="37"/>
      <c r="AF64" s="36"/>
      <c r="AG64" s="37"/>
      <c r="AH64" s="36"/>
      <c r="AI64" s="37"/>
      <c r="AJ64" s="36"/>
      <c r="AK64" s="35"/>
      <c r="AL64" s="36"/>
      <c r="AM64" s="37"/>
      <c r="AN64" s="36"/>
      <c r="AO64" s="37"/>
      <c r="AP64" s="36"/>
      <c r="AQ64" s="37"/>
      <c r="AR64" s="36"/>
      <c r="AS64" s="37"/>
      <c r="AT64" s="36"/>
      <c r="AU64" s="37"/>
      <c r="AV64" s="36"/>
      <c r="AW64" s="37"/>
      <c r="AX64" s="36"/>
      <c r="AY64" s="37"/>
      <c r="AZ64" s="36"/>
      <c r="BA64" s="37"/>
      <c r="BB64" s="36"/>
      <c r="BC64" s="37"/>
      <c r="BD64" s="36"/>
      <c r="BE64" s="37"/>
      <c r="BF64" s="36"/>
      <c r="BG64" s="37"/>
      <c r="BH64" s="36"/>
      <c r="BI64" s="38"/>
    </row>
    <row r="65" spans="1:61" ht="16.5" customHeight="1">
      <c r="A65" s="21"/>
      <c r="B65" s="43" t="s">
        <v>116</v>
      </c>
      <c r="C65" s="46"/>
      <c r="D65" s="56" t="s">
        <v>211</v>
      </c>
      <c r="E65" s="57" t="s">
        <v>218</v>
      </c>
      <c r="F65" s="59" t="s">
        <v>99</v>
      </c>
      <c r="G65" s="18" t="s">
        <v>219</v>
      </c>
      <c r="H65" s="54" t="s">
        <v>593</v>
      </c>
      <c r="I65" s="32">
        <v>0</v>
      </c>
      <c r="J65" s="33">
        <v>8</v>
      </c>
      <c r="K65" s="32">
        <v>0</v>
      </c>
      <c r="L65" s="33">
        <v>0</v>
      </c>
      <c r="M65" s="32">
        <v>0</v>
      </c>
      <c r="N65" s="34">
        <v>0</v>
      </c>
      <c r="O65" s="32">
        <v>0</v>
      </c>
      <c r="P65" s="33">
        <v>4</v>
      </c>
      <c r="Q65" s="32">
        <v>0</v>
      </c>
      <c r="R65" s="33">
        <v>11</v>
      </c>
      <c r="S65" s="32">
        <v>0</v>
      </c>
      <c r="T65" s="37">
        <v>0</v>
      </c>
      <c r="U65" s="36">
        <v>14</v>
      </c>
      <c r="V65" s="37">
        <v>15</v>
      </c>
      <c r="W65" s="36">
        <v>0</v>
      </c>
      <c r="X65" s="35">
        <v>17</v>
      </c>
      <c r="Y65" s="36"/>
      <c r="Z65" s="36"/>
      <c r="AA65" s="36"/>
      <c r="AB65" s="36"/>
      <c r="AC65" s="35" t="s">
        <v>83</v>
      </c>
      <c r="AD65" s="36" t="s">
        <v>83</v>
      </c>
      <c r="AE65" s="37"/>
      <c r="AF65" s="36" t="s">
        <v>83</v>
      </c>
      <c r="AG65" s="37" t="s">
        <v>83</v>
      </c>
      <c r="AH65" s="36" t="s">
        <v>83</v>
      </c>
      <c r="AI65" s="37" t="s">
        <v>83</v>
      </c>
      <c r="AJ65" s="36" t="s">
        <v>87</v>
      </c>
      <c r="AK65" s="35">
        <v>3</v>
      </c>
      <c r="AL65" s="36" t="s">
        <v>87</v>
      </c>
      <c r="AM65" s="37" t="s">
        <v>87</v>
      </c>
      <c r="AN65" s="36" t="s">
        <v>83</v>
      </c>
      <c r="AO65" s="37" t="s">
        <v>87</v>
      </c>
      <c r="AP65" s="36" t="s">
        <v>87</v>
      </c>
      <c r="AQ65" s="37" t="s">
        <v>87</v>
      </c>
      <c r="AR65" s="36" t="s">
        <v>87</v>
      </c>
      <c r="AS65" s="37" t="s">
        <v>87</v>
      </c>
      <c r="AT65" s="36" t="s">
        <v>83</v>
      </c>
      <c r="AU65" s="37" t="s">
        <v>83</v>
      </c>
      <c r="AV65" s="36" t="s">
        <v>87</v>
      </c>
      <c r="AW65" s="37" t="s">
        <v>87</v>
      </c>
      <c r="AX65" s="36" t="s">
        <v>83</v>
      </c>
      <c r="AY65" s="37" t="s">
        <v>83</v>
      </c>
      <c r="AZ65" s="36" t="s">
        <v>87</v>
      </c>
      <c r="BA65" s="37" t="s">
        <v>83</v>
      </c>
      <c r="BB65" s="36" t="s">
        <v>87</v>
      </c>
      <c r="BC65" s="37" t="s">
        <v>87</v>
      </c>
      <c r="BD65" s="36" t="s">
        <v>87</v>
      </c>
      <c r="BE65" s="37" t="s">
        <v>83</v>
      </c>
      <c r="BF65" s="36" t="s">
        <v>83</v>
      </c>
      <c r="BG65" s="37" t="s">
        <v>83</v>
      </c>
      <c r="BH65" s="36" t="s">
        <v>87</v>
      </c>
      <c r="BI65" s="38" t="s">
        <v>163</v>
      </c>
    </row>
    <row r="66" spans="1:61" ht="16.5" customHeight="1">
      <c r="A66" s="21"/>
      <c r="B66" s="45" t="s">
        <v>132</v>
      </c>
      <c r="C66" s="46"/>
      <c r="D66" s="56" t="s">
        <v>71</v>
      </c>
      <c r="E66" s="57" t="s">
        <v>72</v>
      </c>
      <c r="F66" s="59" t="s">
        <v>99</v>
      </c>
      <c r="G66" s="18" t="s">
        <v>224</v>
      </c>
      <c r="H66" s="54" t="s">
        <v>225</v>
      </c>
      <c r="I66" s="32">
        <v>7</v>
      </c>
      <c r="J66" s="33">
        <v>0</v>
      </c>
      <c r="K66" s="32">
        <v>0</v>
      </c>
      <c r="L66" s="33">
        <v>0</v>
      </c>
      <c r="M66" s="32">
        <v>1</v>
      </c>
      <c r="N66" s="34">
        <v>0</v>
      </c>
      <c r="O66" s="32">
        <v>0</v>
      </c>
      <c r="P66" s="33">
        <v>0</v>
      </c>
      <c r="Q66" s="32">
        <v>0</v>
      </c>
      <c r="R66" s="37">
        <v>0</v>
      </c>
      <c r="S66" s="32">
        <v>0</v>
      </c>
      <c r="T66" s="37">
        <v>0</v>
      </c>
      <c r="U66" s="36">
        <v>14</v>
      </c>
      <c r="V66" s="37">
        <v>0</v>
      </c>
      <c r="W66" s="36">
        <v>16</v>
      </c>
      <c r="X66" s="35"/>
      <c r="Y66" s="36"/>
      <c r="Z66" s="36"/>
      <c r="AA66" s="36"/>
      <c r="AB66" s="36"/>
      <c r="AC66" s="35" t="s">
        <v>83</v>
      </c>
      <c r="AD66" s="36" t="s">
        <v>87</v>
      </c>
      <c r="AE66" s="37"/>
      <c r="AF66" s="36" t="s">
        <v>83</v>
      </c>
      <c r="AG66" s="37" t="s">
        <v>83</v>
      </c>
      <c r="AH66" s="36" t="s">
        <v>83</v>
      </c>
      <c r="AI66" s="37" t="s">
        <v>83</v>
      </c>
      <c r="AJ66" s="36" t="s">
        <v>83</v>
      </c>
      <c r="AK66" s="35" t="s">
        <v>83</v>
      </c>
      <c r="AL66" s="36" t="s">
        <v>83</v>
      </c>
      <c r="AM66" s="37" t="s">
        <v>87</v>
      </c>
      <c r="AN66" s="36" t="s">
        <v>83</v>
      </c>
      <c r="AO66" s="37" t="s">
        <v>87</v>
      </c>
      <c r="AP66" s="36" t="s">
        <v>87</v>
      </c>
      <c r="AQ66" s="37" t="s">
        <v>83</v>
      </c>
      <c r="AR66" s="36" t="s">
        <v>83</v>
      </c>
      <c r="AS66" s="37" t="s">
        <v>83</v>
      </c>
      <c r="AT66" s="36" t="s">
        <v>83</v>
      </c>
      <c r="AU66" s="37" t="s">
        <v>83</v>
      </c>
      <c r="AV66" s="36" t="s">
        <v>83</v>
      </c>
      <c r="AW66" s="37" t="s">
        <v>87</v>
      </c>
      <c r="AX66" s="36" t="s">
        <v>83</v>
      </c>
      <c r="AY66" s="37" t="s">
        <v>87</v>
      </c>
      <c r="AZ66" s="36" t="s">
        <v>83</v>
      </c>
      <c r="BA66" s="37" t="s">
        <v>83</v>
      </c>
      <c r="BB66" s="36" t="s">
        <v>83</v>
      </c>
      <c r="BC66" s="37" t="s">
        <v>83</v>
      </c>
      <c r="BD66" s="36" t="s">
        <v>83</v>
      </c>
      <c r="BE66" s="37" t="s">
        <v>83</v>
      </c>
      <c r="BF66" s="36" t="s">
        <v>87</v>
      </c>
      <c r="BG66" s="37" t="s">
        <v>87</v>
      </c>
      <c r="BH66" s="36"/>
      <c r="BI66" s="38" t="s">
        <v>229</v>
      </c>
    </row>
    <row r="67" spans="1:61" ht="16.5" customHeight="1">
      <c r="A67" s="21"/>
      <c r="B67" s="45"/>
      <c r="C67" s="46"/>
      <c r="D67" s="56"/>
      <c r="E67" s="238" t="s">
        <v>72</v>
      </c>
      <c r="F67" s="241" t="s">
        <v>99</v>
      </c>
      <c r="G67" s="296" t="s">
        <v>855</v>
      </c>
      <c r="H67" s="293" t="s">
        <v>854</v>
      </c>
      <c r="I67" s="32">
        <v>0</v>
      </c>
      <c r="J67" s="33">
        <v>0</v>
      </c>
      <c r="K67" s="32">
        <v>0</v>
      </c>
      <c r="L67" s="33">
        <v>10</v>
      </c>
      <c r="M67" s="32">
        <v>1</v>
      </c>
      <c r="N67" s="34">
        <v>0</v>
      </c>
      <c r="O67" s="32">
        <v>0</v>
      </c>
      <c r="P67" s="33">
        <v>0</v>
      </c>
      <c r="Q67" s="32">
        <v>0</v>
      </c>
      <c r="R67" s="37">
        <v>0</v>
      </c>
      <c r="S67" s="32">
        <v>0</v>
      </c>
      <c r="T67" s="37">
        <v>0</v>
      </c>
      <c r="U67" s="36">
        <v>14</v>
      </c>
      <c r="V67" s="37">
        <v>0</v>
      </c>
      <c r="W67" s="36">
        <v>0</v>
      </c>
      <c r="X67" s="35">
        <v>17</v>
      </c>
      <c r="Y67" s="36"/>
      <c r="Z67" s="36"/>
      <c r="AA67" s="36"/>
      <c r="AB67" s="36"/>
      <c r="AC67" s="35"/>
      <c r="AD67" s="36"/>
      <c r="AE67" s="37"/>
      <c r="AF67" s="36"/>
      <c r="AG67" s="37"/>
      <c r="AH67" s="36"/>
      <c r="AI67" s="37"/>
      <c r="AJ67" s="36"/>
      <c r="AK67" s="35"/>
      <c r="AL67" s="36"/>
      <c r="AM67" s="37"/>
      <c r="AN67" s="36"/>
      <c r="AO67" s="37"/>
      <c r="AP67" s="36"/>
      <c r="AQ67" s="37"/>
      <c r="AR67" s="36"/>
      <c r="AS67" s="37"/>
      <c r="AT67" s="36"/>
      <c r="AU67" s="37"/>
      <c r="AV67" s="36"/>
      <c r="AW67" s="37"/>
      <c r="AX67" s="36"/>
      <c r="AY67" s="37"/>
      <c r="AZ67" s="36"/>
      <c r="BA67" s="37"/>
      <c r="BB67" s="36"/>
      <c r="BC67" s="37"/>
      <c r="BD67" s="36"/>
      <c r="BE67" s="37"/>
      <c r="BF67" s="36"/>
      <c r="BG67" s="37"/>
      <c r="BH67" s="36"/>
      <c r="BI67" s="38"/>
    </row>
    <row r="68" spans="1:61" ht="16.5" customHeight="1" thickBot="1">
      <c r="A68" s="21"/>
      <c r="B68" s="44" t="s">
        <v>120</v>
      </c>
      <c r="C68" s="46"/>
      <c r="D68" s="56" t="s">
        <v>71</v>
      </c>
      <c r="E68" s="57" t="s">
        <v>72</v>
      </c>
      <c r="F68" s="59" t="s">
        <v>99</v>
      </c>
      <c r="G68" s="18" t="s">
        <v>231</v>
      </c>
      <c r="H68" s="54" t="s">
        <v>232</v>
      </c>
      <c r="I68" s="32">
        <v>7</v>
      </c>
      <c r="J68" s="33">
        <v>0</v>
      </c>
      <c r="K68" s="32">
        <v>0</v>
      </c>
      <c r="L68" s="33">
        <v>0</v>
      </c>
      <c r="M68" s="32">
        <v>1</v>
      </c>
      <c r="N68" s="34">
        <v>0</v>
      </c>
      <c r="O68" s="32">
        <v>0</v>
      </c>
      <c r="P68" s="33">
        <v>0</v>
      </c>
      <c r="Q68" s="32">
        <v>0</v>
      </c>
      <c r="R68" s="37">
        <v>0</v>
      </c>
      <c r="S68" s="32">
        <v>0</v>
      </c>
      <c r="T68" s="37">
        <v>0</v>
      </c>
      <c r="U68" s="36">
        <v>14</v>
      </c>
      <c r="V68" s="37">
        <v>0</v>
      </c>
      <c r="W68" s="36">
        <v>0</v>
      </c>
      <c r="X68" s="35">
        <v>17</v>
      </c>
      <c r="Y68" s="36"/>
      <c r="Z68" s="36"/>
      <c r="AA68" s="36"/>
      <c r="AB68" s="36"/>
      <c r="AC68" s="35" t="s">
        <v>83</v>
      </c>
      <c r="AD68" s="36" t="s">
        <v>87</v>
      </c>
      <c r="AE68" s="37"/>
      <c r="AF68" s="36" t="s">
        <v>83</v>
      </c>
      <c r="AG68" s="37" t="s">
        <v>83</v>
      </c>
      <c r="AH68" s="36" t="s">
        <v>83</v>
      </c>
      <c r="AI68" s="37" t="s">
        <v>83</v>
      </c>
      <c r="AJ68" s="36" t="s">
        <v>83</v>
      </c>
      <c r="AK68" s="35" t="s">
        <v>83</v>
      </c>
      <c r="AL68" s="36" t="s">
        <v>83</v>
      </c>
      <c r="AM68" s="37" t="s">
        <v>87</v>
      </c>
      <c r="AN68" s="36" t="s">
        <v>83</v>
      </c>
      <c r="AO68" s="37" t="s">
        <v>87</v>
      </c>
      <c r="AP68" s="36" t="s">
        <v>87</v>
      </c>
      <c r="AQ68" s="37" t="s">
        <v>83</v>
      </c>
      <c r="AR68" s="36" t="s">
        <v>83</v>
      </c>
      <c r="AS68" s="37" t="s">
        <v>83</v>
      </c>
      <c r="AT68" s="36" t="s">
        <v>83</v>
      </c>
      <c r="AU68" s="37" t="s">
        <v>83</v>
      </c>
      <c r="AV68" s="36" t="s">
        <v>83</v>
      </c>
      <c r="AW68" s="37" t="s">
        <v>87</v>
      </c>
      <c r="AX68" s="36" t="s">
        <v>83</v>
      </c>
      <c r="AY68" s="37" t="s">
        <v>87</v>
      </c>
      <c r="AZ68" s="36" t="s">
        <v>83</v>
      </c>
      <c r="BA68" s="37" t="s">
        <v>83</v>
      </c>
      <c r="BB68" s="36" t="s">
        <v>83</v>
      </c>
      <c r="BC68" s="37" t="s">
        <v>83</v>
      </c>
      <c r="BD68" s="36" t="s">
        <v>83</v>
      </c>
      <c r="BE68" s="37" t="s">
        <v>83</v>
      </c>
      <c r="BF68" s="36" t="s">
        <v>87</v>
      </c>
      <c r="BG68" s="37" t="s">
        <v>87</v>
      </c>
      <c r="BH68" s="36" t="s">
        <v>83</v>
      </c>
      <c r="BI68" s="38" t="s">
        <v>114</v>
      </c>
    </row>
    <row r="69" spans="1:61" ht="16.5" customHeight="1" thickBot="1">
      <c r="A69" s="21"/>
      <c r="B69" s="44" t="s">
        <v>120</v>
      </c>
      <c r="C69" s="47" t="s">
        <v>135</v>
      </c>
      <c r="D69" s="56" t="s">
        <v>71</v>
      </c>
      <c r="E69" s="57" t="s">
        <v>72</v>
      </c>
      <c r="F69" s="59" t="s">
        <v>99</v>
      </c>
      <c r="G69" s="18" t="s">
        <v>235</v>
      </c>
      <c r="H69" s="54" t="s">
        <v>236</v>
      </c>
      <c r="I69" s="32">
        <v>7</v>
      </c>
      <c r="J69" s="33">
        <v>0</v>
      </c>
      <c r="K69" s="32">
        <v>0</v>
      </c>
      <c r="L69" s="33">
        <v>0</v>
      </c>
      <c r="M69" s="32">
        <v>1</v>
      </c>
      <c r="N69" s="34">
        <v>0</v>
      </c>
      <c r="O69" s="32">
        <v>0</v>
      </c>
      <c r="P69" s="33">
        <v>0</v>
      </c>
      <c r="Q69" s="32">
        <v>0</v>
      </c>
      <c r="R69" s="37">
        <v>0</v>
      </c>
      <c r="S69" s="32">
        <v>0</v>
      </c>
      <c r="T69" s="37">
        <v>0</v>
      </c>
      <c r="U69" s="36">
        <v>14</v>
      </c>
      <c r="V69" s="37">
        <v>0</v>
      </c>
      <c r="W69" s="36">
        <v>0</v>
      </c>
      <c r="X69" s="35">
        <v>17</v>
      </c>
      <c r="Y69" s="36"/>
      <c r="Z69" s="36"/>
      <c r="AA69" s="36"/>
      <c r="AB69" s="36"/>
      <c r="AC69" s="35" t="s">
        <v>83</v>
      </c>
      <c r="AD69" s="36" t="s">
        <v>83</v>
      </c>
      <c r="AE69" s="37"/>
      <c r="AF69" s="36" t="s">
        <v>83</v>
      </c>
      <c r="AG69" s="37" t="s">
        <v>83</v>
      </c>
      <c r="AH69" s="36" t="s">
        <v>83</v>
      </c>
      <c r="AI69" s="37" t="s">
        <v>83</v>
      </c>
      <c r="AJ69" s="36" t="s">
        <v>83</v>
      </c>
      <c r="AK69" s="35" t="s">
        <v>83</v>
      </c>
      <c r="AL69" s="36" t="s">
        <v>83</v>
      </c>
      <c r="AM69" s="37" t="s">
        <v>87</v>
      </c>
      <c r="AN69" s="36" t="s">
        <v>83</v>
      </c>
      <c r="AO69" s="37" t="s">
        <v>87</v>
      </c>
      <c r="AP69" s="36" t="s">
        <v>87</v>
      </c>
      <c r="AQ69" s="37" t="s">
        <v>83</v>
      </c>
      <c r="AR69" s="36" t="s">
        <v>83</v>
      </c>
      <c r="AS69" s="37" t="s">
        <v>83</v>
      </c>
      <c r="AT69" s="36" t="s">
        <v>83</v>
      </c>
      <c r="AU69" s="37" t="s">
        <v>83</v>
      </c>
      <c r="AV69" s="36" t="s">
        <v>83</v>
      </c>
      <c r="AW69" s="37" t="s">
        <v>87</v>
      </c>
      <c r="AX69" s="36" t="s">
        <v>83</v>
      </c>
      <c r="AY69" s="37" t="s">
        <v>87</v>
      </c>
      <c r="AZ69" s="36" t="s">
        <v>83</v>
      </c>
      <c r="BA69" s="37" t="s">
        <v>83</v>
      </c>
      <c r="BB69" s="36" t="s">
        <v>83</v>
      </c>
      <c r="BC69" s="37" t="s">
        <v>83</v>
      </c>
      <c r="BD69" s="36" t="s">
        <v>83</v>
      </c>
      <c r="BE69" s="37" t="s">
        <v>83</v>
      </c>
      <c r="BF69" s="36" t="s">
        <v>87</v>
      </c>
      <c r="BG69" s="37" t="s">
        <v>87</v>
      </c>
      <c r="BH69" s="36" t="s">
        <v>83</v>
      </c>
      <c r="BI69" s="38" t="s">
        <v>114</v>
      </c>
    </row>
    <row r="76" spans="1:61">
      <c r="H76" s="131" t="s">
        <v>621</v>
      </c>
    </row>
  </sheetData>
  <sheetProtection algorithmName="SHA-512" hashValue="Duj4XeVCuZ93U+1BTSY3AgQj8EL3qpHKiYt+Hej20CP5tlWXFYpqvZXfolp27B2eXgW+QUa5Q7imZ0BO0dAJKQ==" saltValue="Zq//isbCzjoEmvQhJjlaYQ==" spinCount="100000" sheet="1" objects="1" scenarios="1"/>
  <autoFilter ref="B4:BI69" xr:uid="{E5E69437-7D93-4776-BD33-7F26918471FC}"/>
  <mergeCells count="8">
    <mergeCell ref="AT3:BE3"/>
    <mergeCell ref="BF3:BH3"/>
    <mergeCell ref="U3:Y3"/>
    <mergeCell ref="I3:N3"/>
    <mergeCell ref="AC3:AE3"/>
    <mergeCell ref="AF3:AJ3"/>
    <mergeCell ref="AK3:AN3"/>
    <mergeCell ref="AO3:AS3"/>
  </mergeCells>
  <conditionalFormatting sqref="G56 G5:G6 G25:G26 G14:G15 G40:G42 G28:G29 G17">
    <cfRule type="cellIs" priority="423" stopIfTrue="1" operator="equal">
      <formula>"DUMMY"</formula>
    </cfRule>
  </conditionalFormatting>
  <conditionalFormatting sqref="G46 G48:G49 G52">
    <cfRule type="cellIs" priority="421" stopIfTrue="1" operator="equal">
      <formula>"DUMMY"</formula>
    </cfRule>
  </conditionalFormatting>
  <conditionalFormatting sqref="G46 G48:G49 G52">
    <cfRule type="duplicateValues" dxfId="24" priority="422"/>
  </conditionalFormatting>
  <conditionalFormatting sqref="G22:G23">
    <cfRule type="cellIs" priority="419" stopIfTrue="1" operator="equal">
      <formula>"DUMMY"</formula>
    </cfRule>
  </conditionalFormatting>
  <conditionalFormatting sqref="G22:G23">
    <cfRule type="duplicateValues" dxfId="23" priority="420"/>
  </conditionalFormatting>
  <conditionalFormatting sqref="G36 G38">
    <cfRule type="cellIs" priority="417" stopIfTrue="1" operator="equal">
      <formula>"DUMMY"</formula>
    </cfRule>
  </conditionalFormatting>
  <conditionalFormatting sqref="G36 G38">
    <cfRule type="duplicateValues" dxfId="22" priority="418"/>
  </conditionalFormatting>
  <conditionalFormatting sqref="G68:G69">
    <cfRule type="cellIs" priority="416" stopIfTrue="1" operator="equal">
      <formula>"DUMMY"</formula>
    </cfRule>
  </conditionalFormatting>
  <conditionalFormatting sqref="G13">
    <cfRule type="cellIs" priority="414" stopIfTrue="1" operator="equal">
      <formula>"DUMMY"</formula>
    </cfRule>
  </conditionalFormatting>
  <conditionalFormatting sqref="G13">
    <cfRule type="duplicateValues" dxfId="21" priority="415"/>
  </conditionalFormatting>
  <conditionalFormatting sqref="G57">
    <cfRule type="cellIs" priority="409" stopIfTrue="1" operator="equal">
      <formula>"DUMMY"</formula>
    </cfRule>
  </conditionalFormatting>
  <conditionalFormatting sqref="G57">
    <cfRule type="duplicateValues" dxfId="20" priority="410"/>
  </conditionalFormatting>
  <conditionalFormatting sqref="G68:G69">
    <cfRule type="duplicateValues" dxfId="19" priority="426"/>
  </conditionalFormatting>
  <conditionalFormatting sqref="G56">
    <cfRule type="duplicateValues" dxfId="18" priority="427"/>
  </conditionalFormatting>
  <conditionalFormatting sqref="G60:G66 G19:G20 G30 G44 G7 G12 G32:G35 G10">
    <cfRule type="duplicateValues" dxfId="17" priority="428"/>
  </conditionalFormatting>
  <conditionalFormatting sqref="G5:G6">
    <cfRule type="duplicateValues" dxfId="16" priority="429"/>
  </conditionalFormatting>
  <conditionalFormatting sqref="G25:G26 G28:G29">
    <cfRule type="duplicateValues" dxfId="15" priority="430"/>
  </conditionalFormatting>
  <conditionalFormatting sqref="G14:G15 G17">
    <cfRule type="duplicateValues" dxfId="14" priority="431"/>
  </conditionalFormatting>
  <conditionalFormatting sqref="G40:G42">
    <cfRule type="duplicateValues" dxfId="13" priority="432"/>
  </conditionalFormatting>
  <conditionalFormatting sqref="G18">
    <cfRule type="cellIs" priority="20" stopIfTrue="1" operator="equal">
      <formula>"DUMMY"</formula>
    </cfRule>
  </conditionalFormatting>
  <conditionalFormatting sqref="G18">
    <cfRule type="duplicateValues" dxfId="12" priority="21"/>
  </conditionalFormatting>
  <conditionalFormatting sqref="G45">
    <cfRule type="duplicateValues" dxfId="11" priority="19"/>
  </conditionalFormatting>
  <conditionalFormatting sqref="G27">
    <cfRule type="cellIs" priority="17" stopIfTrue="1" operator="equal">
      <formula>"DUMMY"</formula>
    </cfRule>
  </conditionalFormatting>
  <conditionalFormatting sqref="G27">
    <cfRule type="duplicateValues" dxfId="10" priority="18"/>
  </conditionalFormatting>
  <conditionalFormatting sqref="G11">
    <cfRule type="duplicateValues" dxfId="9" priority="14"/>
  </conditionalFormatting>
  <conditionalFormatting sqref="G21">
    <cfRule type="duplicateValues" dxfId="8" priority="13"/>
  </conditionalFormatting>
  <conditionalFormatting sqref="G31">
    <cfRule type="duplicateValues" dxfId="7" priority="12"/>
  </conditionalFormatting>
  <conditionalFormatting sqref="G37">
    <cfRule type="cellIs" priority="9" stopIfTrue="1" operator="equal">
      <formula>"DUMMY"</formula>
    </cfRule>
  </conditionalFormatting>
  <conditionalFormatting sqref="G37">
    <cfRule type="duplicateValues" dxfId="6" priority="10"/>
  </conditionalFormatting>
  <conditionalFormatting sqref="G67">
    <cfRule type="duplicateValues" dxfId="5" priority="8"/>
  </conditionalFormatting>
  <conditionalFormatting sqref="G24">
    <cfRule type="duplicateValues" dxfId="4" priority="7"/>
  </conditionalFormatting>
  <conditionalFormatting sqref="G16">
    <cfRule type="duplicateValues" dxfId="3" priority="6"/>
  </conditionalFormatting>
  <conditionalFormatting sqref="G8:G9">
    <cfRule type="cellIs" priority="4" stopIfTrue="1" operator="equal">
      <formula>"DUMMY"</formula>
    </cfRule>
  </conditionalFormatting>
  <conditionalFormatting sqref="G8:G9">
    <cfRule type="duplicateValues" dxfId="2" priority="5"/>
  </conditionalFormatting>
  <conditionalFormatting sqref="G50">
    <cfRule type="duplicateValues" dxfId="1" priority="3"/>
  </conditionalFormatting>
  <conditionalFormatting sqref="G51">
    <cfRule type="cellIs" priority="1" stopIfTrue="1" operator="equal">
      <formula>"DUMMY"</formula>
    </cfRule>
  </conditionalFormatting>
  <conditionalFormatting sqref="G51">
    <cfRule type="duplicateValues" dxfId="0" priority="2"/>
  </conditionalFormatting>
  <hyperlinks>
    <hyperlink ref="BI5" r:id="rId1" xr:uid="{ED9EE168-CFD6-4A6A-8772-50C4C8C40026}"/>
    <hyperlink ref="BI6" r:id="rId2" xr:uid="{0BA7CE7B-8136-4A0A-8416-591A714CA385}"/>
    <hyperlink ref="BI7" r:id="rId3" xr:uid="{F9FB610E-1F5D-41FC-A957-5BD24B4FB152}"/>
    <hyperlink ref="BI10" r:id="rId4" xr:uid="{120EAA42-FF00-4DA1-B24B-B3BE11F9728E}"/>
    <hyperlink ref="BI12" r:id="rId5" xr:uid="{BFD7CD54-615E-4233-811E-34BDD05F3337}"/>
    <hyperlink ref="BI13" r:id="rId6" xr:uid="{C7A2AC44-1F8A-4647-BB09-5305807740F9}"/>
    <hyperlink ref="BI14" r:id="rId7" xr:uid="{EE146E3B-91EA-4392-87AA-2996D036303C}"/>
    <hyperlink ref="BI15" r:id="rId8" xr:uid="{07F65E8B-628E-4AB4-AD66-FD2ECF36B2D0}"/>
    <hyperlink ref="BI19" r:id="rId9" xr:uid="{D52F71BA-1E5A-4F1C-8F5C-54D8FF2A3217}"/>
    <hyperlink ref="BI20" r:id="rId10" xr:uid="{429EE9B5-E261-414F-94A2-A1482144261E}"/>
    <hyperlink ref="BI22" r:id="rId11" xr:uid="{6460D9FE-C497-40E2-8BCD-2AA22157A7B3}"/>
    <hyperlink ref="BI25" r:id="rId12" xr:uid="{98853405-AE95-4444-9D78-8AD70674E007}"/>
    <hyperlink ref="BI26" r:id="rId13" xr:uid="{973D1B22-E634-4297-996C-8A3A839D4A9E}"/>
    <hyperlink ref="BI28" r:id="rId14" xr:uid="{CBF4646A-F240-4970-A3CB-A688F5E2E0EA}"/>
    <hyperlink ref="BI32" r:id="rId15" xr:uid="{E74DF0B6-9F8E-4B17-9349-EDFDA3B310AE}"/>
    <hyperlink ref="BI30" r:id="rId16" xr:uid="{5D595361-3EC1-4705-8619-4CEDD368CA8D}"/>
    <hyperlink ref="BI34" r:id="rId17" xr:uid="{6251EEA2-DDC7-4D97-8224-C0BABE1AF298}"/>
    <hyperlink ref="BI36" r:id="rId18" xr:uid="{38E9D598-4625-46A0-BC1A-F351CC39906B}"/>
    <hyperlink ref="BI38" r:id="rId19" xr:uid="{A175DED4-0102-4328-AA46-594CA03234BE}"/>
    <hyperlink ref="BI40" r:id="rId20" xr:uid="{EDFB7886-7471-43D0-AE9B-57F21A1FA382}"/>
    <hyperlink ref="BI42" r:id="rId21" xr:uid="{5F4C211F-1747-4FB9-BA5F-B704CE800EE4}"/>
    <hyperlink ref="BI44" r:id="rId22" xr:uid="{98C60B9F-38F1-4895-AF54-D6EBA39C236D}"/>
    <hyperlink ref="BI46" r:id="rId23" xr:uid="{228733E8-F7E2-4D97-AD0E-4CA7B9823819}"/>
    <hyperlink ref="BI49" r:id="rId24" xr:uid="{44243C6D-24A7-4F9F-9461-18CF327C03BD}"/>
    <hyperlink ref="BI52" r:id="rId25" xr:uid="{DFBB0B26-490B-49C4-B4F1-94066CC8D442}"/>
    <hyperlink ref="BI56" r:id="rId26" xr:uid="{3ECDC8F9-70AA-4703-9A95-A8BB43F81181}"/>
    <hyperlink ref="BI57" r:id="rId27" xr:uid="{B80C776E-D5AC-4039-B4BD-43114C15900C}"/>
    <hyperlink ref="BI60" r:id="rId28" xr:uid="{8246281B-D4B2-4F3D-BE35-9B2EFF6A4CA2}"/>
    <hyperlink ref="BI62" r:id="rId29" xr:uid="{42396868-3454-4928-9417-ECEAA176A64F}"/>
    <hyperlink ref="BI63" r:id="rId30" xr:uid="{2D5E258C-5C24-41EE-9CA8-8B48DD414C10}"/>
    <hyperlink ref="BI65" r:id="rId31" xr:uid="{0CC13620-DC02-4EFF-9536-A3CCE801BD68}"/>
    <hyperlink ref="BI66" r:id="rId32" xr:uid="{4C11098A-DA4E-4E52-88C7-3C7A25D7BD64}"/>
    <hyperlink ref="BI68" r:id="rId33" xr:uid="{908A162D-37AD-4271-99EE-09FB41A64A51}"/>
    <hyperlink ref="BI17" r:id="rId34" xr:uid="{4F580900-9157-4EA2-AA7C-FA4149E128AC}"/>
    <hyperlink ref="BI23" r:id="rId35" xr:uid="{76D69B0A-E077-449C-AAB6-4BF0CF184C55}"/>
    <hyperlink ref="BI69" r:id="rId36" xr:uid="{7CFDB6A9-DE71-4F09-8925-B0DC8661F20F}"/>
    <hyperlink ref="BI48" r:id="rId37" xr:uid="{CF0B2B6F-1832-4485-8ECF-532DE2DABCEE}"/>
    <hyperlink ref="BI53" r:id="rId38" xr:uid="{37E564CC-8C51-4C84-BD10-F2E9C159A2D5}"/>
    <hyperlink ref="BI54" r:id="rId39" xr:uid="{DD3E51E6-632C-4A2B-B1B3-1F9CDAEF3E79}"/>
    <hyperlink ref="BI18" r:id="rId40" xr:uid="{A40223A9-F8DE-4DCD-AB81-5A9084A8106D}"/>
    <hyperlink ref="BI45" r:id="rId41" xr:uid="{99C3DD94-B620-4141-8ECA-CA89ED3A4A02}"/>
    <hyperlink ref="BI27" r:id="rId42" xr:uid="{DA7114A2-5A38-47C4-A9A9-99ADC88AC297}"/>
    <hyperlink ref="BI47" r:id="rId43" xr:uid="{82890B68-5904-4622-931F-C6DB55250EC5}"/>
  </hyperlinks>
  <pageMargins left="0.7" right="0.7" top="0.75" bottom="0.75" header="0.3" footer="0.3"/>
  <pageSetup orientation="portrait" r:id="rId44"/>
  <drawing r:id="rId4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2B7CE27AC175DA4D9EBF09153349B8B5" ma:contentTypeVersion="24" ma:contentTypeDescription="Ein neues Dokument erstellen." ma:contentTypeScope="" ma:versionID="f01870bfe291678355a9a77de149122a">
  <xsd:schema xmlns:xsd="http://www.w3.org/2001/XMLSchema" xmlns:xs="http://www.w3.org/2001/XMLSchema" xmlns:p="http://schemas.microsoft.com/office/2006/metadata/properties" xmlns:ns2="3f8c5fe3-c8ce-4090-92d5-bcb4b8d33a54" xmlns:ns3="01f686cb-493a-4ac9-a352-7d0ae74ef461" targetNamespace="http://schemas.microsoft.com/office/2006/metadata/properties" ma:root="true" ma:fieldsID="868156e7ad85853a58b2a4de1f03b71a" ns2:_="" ns3:_="">
    <xsd:import namespace="3f8c5fe3-c8ce-4090-92d5-bcb4b8d33a54"/>
    <xsd:import namespace="01f686cb-493a-4ac9-a352-7d0ae74ef461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DateTaken" minOccurs="0"/>
                <xsd:element ref="ns3:MediaServiceOCR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Billede" minOccurs="0"/>
                <xsd:element ref="ns3:Ergotronlogo" minOccurs="0"/>
                <xsd:element ref="ns3:MediaLengthInSeconds" minOccurs="0"/>
                <xsd:element ref="ns3:Monat" minOccurs="0"/>
                <xsd:element ref="ns3:lcf76f155ced4ddcb4097134ff3c332f" minOccurs="0"/>
                <xsd:element ref="ns2:TaxCatchAll" minOccurs="0"/>
                <xsd:element ref="ns3:MediaServiceSearchProperties" minOccurs="0"/>
                <xsd:element ref="ns3:VIPeventwithSamsungandALSO" minOccurs="0"/>
                <xsd:element ref="ns3:Billede2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f8c5fe3-c8ce-4090-92d5-bcb4b8d33a54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6" nillable="true" ma:displayName="Taxonomy Catch All Column" ma:hidden="true" ma:list="{6716b2dc-c534-493c-a613-48a810fd4fe4}" ma:internalName="TaxCatchAll" ma:showField="CatchAllData" ma:web="3f8c5fe3-c8ce-4090-92d5-bcb4b8d33a5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f686cb-493a-4ac9-a352-7d0ae74ef46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Billede" ma:index="20" nillable="true" ma:displayName="Billede" ma:format="Image" ma:internalName="Billed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Ergotronlogo" ma:index="21" nillable="true" ma:displayName="Ergotron logo" ma:format="Thumbnail" ma:internalName="Ergotronlogo">
      <xsd:simpleType>
        <xsd:restriction base="dms:Unknown"/>
      </xsd:simpleType>
    </xsd:element>
    <xsd:element name="MediaLengthInSeconds" ma:index="22" nillable="true" ma:displayName="Length (seconds)" ma:internalName="MediaLengthInSeconds" ma:readOnly="true">
      <xsd:simpleType>
        <xsd:restriction base="dms:Unknown"/>
      </xsd:simpleType>
    </xsd:element>
    <xsd:element name="Monat" ma:index="23" nillable="true" ma:displayName="Monat" ma:format="Dropdown" ma:internalName="Monat" ma:percentage="FALSE">
      <xsd:simpleType>
        <xsd:restriction base="dms:Number"/>
      </xsd:simpleType>
    </xsd:element>
    <xsd:element name="lcf76f155ced4ddcb4097134ff3c332f" ma:index="25" nillable="true" ma:taxonomy="true" ma:internalName="lcf76f155ced4ddcb4097134ff3c332f" ma:taxonomyFieldName="MediaServiceImageTags" ma:displayName="Bildmarkierungen" ma:readOnly="false" ma:fieldId="{5cf76f15-5ced-4ddc-b409-7134ff3c332f}" ma:taxonomyMulti="true" ma:sspId="a88636fb-570f-4580-887d-d18a0f66401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27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VIPeventwithSamsungandALSO" ma:index="28" nillable="true" ma:displayName="VIP event with Samsung and ALSO " ma:description="From: ALSO Webforms &lt;Webforms@also.com&gt; &#10;Sent: 14. marts 2023 11:25&#10;To: Line Corbitsø &lt;Line.Corbitso@also.com&gt;&#10;Subject: VIP event with Samsung and ALSO&#10;&#10;This partner registed about the VIP event with Samsung and ALSO, please give him/her a call: &#10;Please call the partner. SLA: 2 days&#10;&#10;First Name: Søren&#10;Last Name: Madsen&#10;Email Address: swm@it-syd.dk&#10;Mobile: 29463750&#10;Company Country: DK&#10;" ma:format="Dropdown" ma:internalName="VIPeventwithSamsungandALSO">
      <xsd:simpleType>
        <xsd:restriction base="dms:Text">
          <xsd:maxLength value="255"/>
        </xsd:restriction>
      </xsd:simpleType>
    </xsd:element>
    <xsd:element name="Billede2" ma:index="29" nillable="true" ma:displayName="Billede2" ma:format="Thumbnail" ma:internalName="Billede2">
      <xsd:simpleType>
        <xsd:restriction base="dms:Unknown"/>
      </xsd:simpleType>
    </xsd:element>
    <xsd:element name="MediaServiceObjectDetectorVersions" ma:index="30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��< ? x m l   v e r s i o n = " 1 . 0 "   e n c o d i n g = " u t f - 1 6 " ? > < D a t a M a s h u p   x m l n s = " h t t p : / / s c h e m a s . m i c r o s o f t . c o m / D a t a M a s h u p " > A A A A A B Q D A A B Q S w M E F A A C A A g A Q 3 O G V / Z f 4 u 6 k A A A A 9 w A A A B I A H A B D b 2 5 m a W c v U G F j a 2 F n Z S 5 4 b W w g o h g A K K A U A A A A A A A A A A A A A A A A A A A A A A A A A A A A h Y + 9 D o I w G E V f h X S n f z g Y 8 l E G V 0 l M i M a 1 K R U b o R h a L O / m 4 C P 5 C m I U d X O 8 5 5 7 h 3 v v 1 B v n Y N t F F 9 8 5 0 N k M M U x R p q 7 r K 2 D p D g z / E S 5 Q L 2 E h 1 k r W O J t m 6 d H R V h o 7 e n 1 N C Q g g 4 J L j r a 8 I p Z W R f r E t 1 1 K 1 E H 9 n 8 l 2 N j n Z d W a S R g 9 x o j O G Z s g T n n C a Z A Z g q F s V + D T 4 O f 7 Q + E 1 d D 4 o d d C 2 3 h b A p k j k P c J 8 Q B Q S w M E F A A C A A g A Q 3 O G V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E N z h l c o i k e 4 D g A A A B E A A A A T A B w A R m 9 y b X V s Y X M v U 2 V j d G l v b j E u b S C i G A A o o B Q A A A A A A A A A A A A A A A A A A A A A A A A A A A A r T k 0 u y c z P U w i G 0 I b W A F B L A Q I t A B Q A A g A I A E N z h l f 2 X + L u p A A A A P c A A A A S A A A A A A A A A A A A A A A A A A A A A A B D b 2 5 m a W c v U G F j a 2 F n Z S 5 4 b W x Q S w E C L Q A U A A I A C A B D c 4 Z X D 8 r p q 6 Q A A A D p A A A A E w A A A A A A A A A A A A A A A A D w A A A A W 0 N v b n R l b n R f V H l w Z X N d L n h t b F B L A Q I t A B Q A A g A I A E N z h l c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B n y t M 6 q d j W R b q I 8 H T J f f 9 O A A A A A A I A A A A A A A N m A A D A A A A A E A A A A B e t y 8 R e u e x 4 h y z 5 q k B 8 q H 4 A A A A A B I A A A K A A A A A Q A A A A K P 6 I F x n h l 1 a q f n U S m P s H m l A A A A A N V P n c j S W f p p E q u P + i N r R / + H + K l G D D q g m 4 7 F N 1 q T 6 B A + I c p m n S 0 V E 5 F h F 7 I A 6 D d E L k f s m m s G 1 u i P e 8 h F l L Z n h M A V I H f a 4 i B N I O + 1 g 6 I s r 8 r h Q A A A B S k t / 6 n c H u O 8 M N T 1 W 6 1 i y N / G K c 3 A = = < / D a t a M a s h u p > 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Billede xmlns="01f686cb-493a-4ac9-a352-7d0ae74ef461">
      <Url xsi:nil="true"/>
      <Description xsi:nil="true"/>
    </Billede>
    <lcf76f155ced4ddcb4097134ff3c332f xmlns="01f686cb-493a-4ac9-a352-7d0ae74ef461">
      <Terms xmlns="http://schemas.microsoft.com/office/infopath/2007/PartnerControls"/>
    </lcf76f155ced4ddcb4097134ff3c332f>
    <Billede2 xmlns="01f686cb-493a-4ac9-a352-7d0ae74ef461" xsi:nil="true"/>
    <TaxCatchAll xmlns="3f8c5fe3-c8ce-4090-92d5-bcb4b8d33a54" xsi:nil="true"/>
    <VIPeventwithSamsungandALSO xmlns="01f686cb-493a-4ac9-a352-7d0ae74ef461" xsi:nil="true"/>
    <Ergotronlogo xmlns="01f686cb-493a-4ac9-a352-7d0ae74ef461" xsi:nil="true"/>
    <Monat xmlns="01f686cb-493a-4ac9-a352-7d0ae74ef461" xsi:nil="true"/>
  </documentManagement>
</p:properties>
</file>

<file path=customXml/itemProps1.xml><?xml version="1.0" encoding="utf-8"?>
<ds:datastoreItem xmlns:ds="http://schemas.openxmlformats.org/officeDocument/2006/customXml" ds:itemID="{D45249C1-EEC6-4692-A38B-7DFA5997990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829CCED-3A00-44FB-AC0F-9FAD48990F7E}"/>
</file>

<file path=customXml/itemProps3.xml><?xml version="1.0" encoding="utf-8"?>
<ds:datastoreItem xmlns:ds="http://schemas.openxmlformats.org/officeDocument/2006/customXml" ds:itemID="{FF2F9740-1E00-4A85-8152-933A5F15BC74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F1D9E423-5AB7-4BF5-BDC0-DCE941336E2C}">
  <ds:schemaRefs>
    <ds:schemaRef ds:uri="http://schemas.microsoft.com/office/2006/documentManagement/types"/>
    <ds:schemaRef ds:uri="http://schemas.microsoft.com/office/infopath/2007/PartnerControls"/>
    <ds:schemaRef ds:uri="http://purl.org/dc/dcmitype/"/>
    <ds:schemaRef ds:uri="http://schemas.openxmlformats.org/package/2006/metadata/core-properties"/>
    <ds:schemaRef ds:uri="http://purl.org/dc/elements/1.1/"/>
    <ds:schemaRef ds:uri="22ea1301-bfeb-44bd-ab89-e60c41198a6e"/>
    <ds:schemaRef ds:uri="http://www.w3.org/XML/1998/namespace"/>
    <ds:schemaRef ds:uri="d7942add-f673-410e-883a-66e2a1ac6bf8"/>
    <ds:schemaRef ds:uri="http://schemas.microsoft.com/office/2006/metadata/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6</vt:i4>
      </vt:variant>
      <vt:variant>
        <vt:lpstr>Benannte Bereiche</vt:lpstr>
      </vt:variant>
      <vt:variant>
        <vt:i4>50</vt:i4>
      </vt:variant>
    </vt:vector>
  </HeadingPairs>
  <TitlesOfParts>
    <vt:vector size="56" baseType="lpstr">
      <vt:lpstr>Navigation</vt:lpstr>
      <vt:lpstr>Navigation_</vt:lpstr>
      <vt:lpstr>C#70 Visuals Portfolio</vt:lpstr>
      <vt:lpstr>ILFDs</vt:lpstr>
      <vt:lpstr>Line-Up</vt:lpstr>
      <vt:lpstr>Navigation_data</vt:lpstr>
      <vt:lpstr>Main_Description</vt:lpstr>
      <vt:lpstr>Main_Family</vt:lpstr>
      <vt:lpstr>Main_Series</vt:lpstr>
      <vt:lpstr>Main_View_Selector</vt:lpstr>
      <vt:lpstr>Navigation_!Navigation</vt:lpstr>
      <vt:lpstr>ThinkCentre_TIO24_Gen5</vt:lpstr>
      <vt:lpstr>ThinkCentre_TIO24_Gen5_Touch</vt:lpstr>
      <vt:lpstr>ThinkVision_E24_28</vt:lpstr>
      <vt:lpstr>ThinkVision_M14</vt:lpstr>
      <vt:lpstr>ThinkVision_M14d</vt:lpstr>
      <vt:lpstr>ThinkVision_M14t</vt:lpstr>
      <vt:lpstr>ThinkVision_M15</vt:lpstr>
      <vt:lpstr>ThinkVision_P24h_30</vt:lpstr>
      <vt:lpstr>ThinkVision_P24q_30</vt:lpstr>
      <vt:lpstr>ThinkVision_P27__Creator_Extreme</vt:lpstr>
      <vt:lpstr>ThinkVision_P27h_20</vt:lpstr>
      <vt:lpstr>ThinkVision_P27h_30</vt:lpstr>
      <vt:lpstr>ThinkVision_P27pz_30</vt:lpstr>
      <vt:lpstr>ThinkVision_P27q_20</vt:lpstr>
      <vt:lpstr>ThinkVision_P27q_30</vt:lpstr>
      <vt:lpstr>ThinkVision_P27u_20</vt:lpstr>
      <vt:lpstr>ThinkVision_P32p_30</vt:lpstr>
      <vt:lpstr>ThinkVision_P32pz_30</vt:lpstr>
      <vt:lpstr>ThinkVision_P34w_20</vt:lpstr>
      <vt:lpstr>ThinkVision_P40w_20</vt:lpstr>
      <vt:lpstr>ThinkVision_S22e_20</vt:lpstr>
      <vt:lpstr>ThinkVision_S24e_20</vt:lpstr>
      <vt:lpstr>ThinkVision_T23i_30</vt:lpstr>
      <vt:lpstr>ThinkVision_T24d_10</vt:lpstr>
      <vt:lpstr>ThinkVision_T24i_30</vt:lpstr>
      <vt:lpstr>ThinkVision_T24m_29</vt:lpstr>
      <vt:lpstr>ThinkVision_T24mv_30</vt:lpstr>
      <vt:lpstr>ThinkVision_T24t_20</vt:lpstr>
      <vt:lpstr>ThinkVision_T24v_30</vt:lpstr>
      <vt:lpstr>ThinkVision_T25d_10</vt:lpstr>
      <vt:lpstr>ThinkVision_T27h_30</vt:lpstr>
      <vt:lpstr>ThinkVision_T27hv_30</vt:lpstr>
      <vt:lpstr>ThinkVision_T27i_30</vt:lpstr>
      <vt:lpstr>ThinkVision_T27p_30</vt:lpstr>
      <vt:lpstr>ThinkVision_T32h_20</vt:lpstr>
      <vt:lpstr>ThinkVision_T32h_30</vt:lpstr>
      <vt:lpstr>ThinkVision_T32p_30</vt:lpstr>
      <vt:lpstr>ThinkVision_T34w_30</vt:lpstr>
      <vt:lpstr>ThinkVision_T65__no_camera</vt:lpstr>
      <vt:lpstr>ThinkVision_T65__with_AI_detachable_camera</vt:lpstr>
      <vt:lpstr>ThinkVision_T75__with_AI_detachable_camera</vt:lpstr>
      <vt:lpstr>ThinkVision_T86__with_AI_detachable_camera</vt:lpstr>
      <vt:lpstr>ThinkVisionT22i_30</vt:lpstr>
      <vt:lpstr>ThinkVisionT22v_20</vt:lpstr>
      <vt:lpstr>Tiny_In_One_27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Funda Saglamer</dc:creator>
  <cp:lastModifiedBy>Hermann Limmer</cp:lastModifiedBy>
  <cp:lastPrinted>2022-08-05T15:50:34Z</cp:lastPrinted>
  <dcterms:created xsi:type="dcterms:W3CDTF">2021-11-03T18:00:05Z</dcterms:created>
  <dcterms:modified xsi:type="dcterms:W3CDTF">2024-02-05T15:29:36Z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0x010100A04DB7A53E87EF40AE34248FA58B4FAC</vt:lpwstr>
  </property>
  <property fmtid="{D5CDD505-2E9C-101B-9397-08002B2CF9AE}" pid="3" name="MSIP_Label_8dbef4c5-c818-41ba-ac89-c164c445b051_Enabled">
    <vt:lpwstr>true</vt:lpwstr>
  </property>
  <property fmtid="{D5CDD505-2E9C-101B-9397-08002B2CF9AE}" pid="4" name="MSIP_Label_8dbef4c5-c818-41ba-ac89-c164c445b051_SetDate">
    <vt:lpwstr>2024-02-05T15:29:36Z</vt:lpwstr>
  </property>
  <property fmtid="{D5CDD505-2E9C-101B-9397-08002B2CF9AE}" pid="5" name="MSIP_Label_8dbef4c5-c818-41ba-ac89-c164c445b051_Method">
    <vt:lpwstr>Standard</vt:lpwstr>
  </property>
  <property fmtid="{D5CDD505-2E9C-101B-9397-08002B2CF9AE}" pid="6" name="MSIP_Label_8dbef4c5-c818-41ba-ac89-c164c445b051_Name">
    <vt:lpwstr>8dbef4c5-c818-41ba-ac89-c164c445b051</vt:lpwstr>
  </property>
  <property fmtid="{D5CDD505-2E9C-101B-9397-08002B2CF9AE}" pid="7" name="MSIP_Label_8dbef4c5-c818-41ba-ac89-c164c445b051_SiteId">
    <vt:lpwstr>95924808-3044-4177-9c1b-713746ffab95</vt:lpwstr>
  </property>
  <property fmtid="{D5CDD505-2E9C-101B-9397-08002B2CF9AE}" pid="8" name="MSIP_Label_8dbef4c5-c818-41ba-ac89-c164c445b051_ActionId">
    <vt:lpwstr>5aea890b-caea-4b1c-9484-cbd9571b19a6</vt:lpwstr>
  </property>
  <property fmtid="{D5CDD505-2E9C-101B-9397-08002B2CF9AE}" pid="9" name="MSIP_Label_8dbef4c5-c818-41ba-ac89-c164c445b051_ContentBits">
    <vt:lpwstr>0</vt:lpwstr>
  </property>
</Properties>
</file>